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87869151-8E8B-4C9C-AD9E-5CDBB68DFA8F}" xr6:coauthVersionLast="47" xr6:coauthVersionMax="47" xr10:uidLastSave="{00000000-0000-0000-0000-000000000000}"/>
  <bookViews>
    <workbookView xWindow="-83" yWindow="0" windowWidth="19366" windowHeight="20648" xr2:uid="{D23A3E3E-AF56-4032-9A39-543DA3FC94EB}"/>
  </bookViews>
  <sheets>
    <sheet name="LacticAcid" sheetId="1" r:id="rId1"/>
  </sheets>
  <definedNames>
    <definedName name="b0">LacticAcid!$H$20</definedName>
    <definedName name="b1_">LacticAcid!$H$19</definedName>
    <definedName name="CLS_SystemSeed" hidden="1">659916906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X">tblLacticAcid[Actual]</definedName>
    <definedName name="Y">tblLacticAcid[Response]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" i="1" l="1"/>
  <c r="H20" i="1"/>
  <c r="C21" i="1"/>
  <c r="D21" i="1"/>
  <c r="C20" i="1"/>
  <c r="D20" i="1"/>
  <c r="C19" i="1"/>
  <c r="D19" i="1"/>
  <c r="C18" i="1"/>
  <c r="D18" i="1"/>
  <c r="C17" i="1"/>
  <c r="D17" i="1"/>
  <c r="C16" i="1"/>
  <c r="D16" i="1"/>
  <c r="C15" i="1"/>
  <c r="D15" i="1"/>
  <c r="C14" i="1"/>
  <c r="D14" i="1"/>
  <c r="C13" i="1"/>
  <c r="D13" i="1"/>
  <c r="C12" i="1"/>
  <c r="D12" i="1"/>
  <c r="C11" i="1"/>
  <c r="D11" i="1"/>
  <c r="C10" i="1"/>
  <c r="D10" i="1"/>
  <c r="C9" i="1"/>
  <c r="D9" i="1"/>
  <c r="C8" i="1"/>
  <c r="D8" i="1"/>
  <c r="C7" i="1"/>
  <c r="D7" i="1"/>
  <c r="C6" i="1"/>
  <c r="D6" i="1"/>
  <c r="C5" i="1"/>
  <c r="D5" i="1"/>
  <c r="C4" i="1"/>
  <c r="D4" i="1"/>
  <c r="C3" i="1"/>
  <c r="D3" i="1"/>
  <c r="C2" i="1"/>
  <c r="D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FE77F6A2-506B-46FB-9CFA-E5E95FD75C8C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Actual concentrations of LA in mM</t>
        </r>
      </text>
    </comment>
    <comment ref="B1" authorId="0" shapeId="0" xr:uid="{9322A35A-9930-440D-B479-66A17821A94B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Measurements of instrument response (arbitrary units)</t>
        </r>
      </text>
    </comment>
  </commentList>
</comments>
</file>

<file path=xl/sharedStrings.xml><?xml version="1.0" encoding="utf-8"?>
<sst xmlns="http://schemas.openxmlformats.org/spreadsheetml/2006/main" count="34" uniqueCount="33">
  <si>
    <t>Actual</t>
  </si>
  <si>
    <t>Response</t>
  </si>
  <si>
    <t>yhat</t>
  </si>
  <si>
    <t>&lt;-- slope</t>
  </si>
  <si>
    <t>&lt;-- intercept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</si>
  <si>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</si>
  <si>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</si>
  <si>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</si>
  <si>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</si>
  <si>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</si>
  <si>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</si>
  <si>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</si>
  <si>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</si>
  <si>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</si>
  <si>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</si>
  <si>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</si>
  <si>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</si>
  <si>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</si>
  <si>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</si>
  <si>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</si>
  <si>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</si>
  <si>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</si>
  <si>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</si>
  <si>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</si>
  <si>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</si>
  <si>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</si>
  <si>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</si>
  <si>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</si>
  <si>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</si>
  <si>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</si>
  <si>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b1</t>
  </si>
  <si>
    <t>b0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</si>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</sst>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/>
      <top style="medium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/>
      <top style="medium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164" fontId="1" fillId="0" borderId="0" xfId="1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ont="1" applyAlignment="1">
      <alignment horizontal="left"/>
    </xf>
    <xf numFmtId="164" fontId="1" fillId="0" borderId="0" xfId="1" applyNumberFormat="1" applyAlignment="1">
      <alignment horizontal="center"/>
    </xf>
    <xf numFmtId="2" fontId="1" fillId="2" borderId="2" xfId="1" applyNumberFormat="1" applyFill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2" fontId="1" fillId="2" borderId="1" xfId="1" applyNumberFormat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2" borderId="3" xfId="1" applyFill="1" applyBorder="1" applyAlignment="1">
      <alignment horizontal="center"/>
    </xf>
    <xf numFmtId="165" fontId="1" fillId="2" borderId="2" xfId="1" applyNumberFormat="1" applyFill="1" applyBorder="1" applyAlignment="1">
      <alignment horizontal="center"/>
    </xf>
    <xf numFmtId="165" fontId="1" fillId="0" borderId="1" xfId="1" applyNumberFormat="1" applyBorder="1" applyAlignment="1">
      <alignment horizontal="center"/>
    </xf>
    <xf numFmtId="165" fontId="1" fillId="2" borderId="1" xfId="1" applyNumberFormat="1" applyFill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0" fillId="0" borderId="6" xfId="0" applyBorder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Continuous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</cellXfs>
  <cellStyles count="2">
    <cellStyle name="Normal" xfId="0" builtinId="0"/>
    <cellStyle name="Normal 3" xfId="1" xr:uid="{4D4FC538-E348-47A9-93A8-D6321C665FB4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6" formatCode="0.000000000"/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00"/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/>
        </top>
        <bottom/>
        <vertical/>
        <horizontal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double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Lactic acid calibration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LacticAcid!$B$1</c:f>
              <c:strCache>
                <c:ptCount val="1"/>
                <c:pt idx="0">
                  <c:v>Response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3767567001416554E-2"/>
                  <c:y val="0.29773673589694932"/>
                </c:manualLayout>
              </c:layout>
              <c:numFmt formatCode="General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LacticAcid!$A$2:$A$21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</c:numCache>
            </c:numRef>
          </c:xVal>
          <c:yVal>
            <c:numRef>
              <c:f>LacticAcid!$B$2:$B$21</c:f>
              <c:numCache>
                <c:formatCode>0.00</c:formatCode>
                <c:ptCount val="20"/>
                <c:pt idx="0">
                  <c:v>0.11000000000000001</c:v>
                </c:pt>
                <c:pt idx="1">
                  <c:v>6.9999999999999993E-2</c:v>
                </c:pt>
                <c:pt idx="2">
                  <c:v>0.18</c:v>
                </c:pt>
                <c:pt idx="3">
                  <c:v>0.04</c:v>
                </c:pt>
                <c:pt idx="4">
                  <c:v>0.3</c:v>
                </c:pt>
                <c:pt idx="5">
                  <c:v>0.13999999999999999</c:v>
                </c:pt>
                <c:pt idx="6">
                  <c:v>0.49000000000000005</c:v>
                </c:pt>
                <c:pt idx="7">
                  <c:v>0.44000000000000006</c:v>
                </c:pt>
                <c:pt idx="8">
                  <c:v>0.45</c:v>
                </c:pt>
                <c:pt idx="9">
                  <c:v>0.73</c:v>
                </c:pt>
                <c:pt idx="10">
                  <c:v>0.82</c:v>
                </c:pt>
                <c:pt idx="11">
                  <c:v>0.62</c:v>
                </c:pt>
                <c:pt idx="12">
                  <c:v>1.2</c:v>
                </c:pt>
                <c:pt idx="13">
                  <c:v>1.31</c:v>
                </c:pt>
                <c:pt idx="14">
                  <c:v>1.26</c:v>
                </c:pt>
                <c:pt idx="15">
                  <c:v>1.3199999999999998</c:v>
                </c:pt>
                <c:pt idx="16">
                  <c:v>1.8699999999999999</c:v>
                </c:pt>
                <c:pt idx="17">
                  <c:v>1.97</c:v>
                </c:pt>
                <c:pt idx="18">
                  <c:v>1.7399999999999998</c:v>
                </c:pt>
                <c:pt idx="19">
                  <c:v>1.7100000000000002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43-4863-A53C-412D9B9D7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0502008"/>
        <c:axId val="710502336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LacticAcid!$C$1</c15:sqref>
                        </c15:formulaRef>
                      </c:ext>
                    </c:extLst>
                    <c:strCache>
                      <c:ptCount val="1"/>
                      <c:pt idx="0">
                        <c:v>yhat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LacticAcid!$A$2:$A$21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5</c:v>
                      </c:pt>
                      <c:pt idx="12">
                        <c:v>10</c:v>
                      </c:pt>
                      <c:pt idx="13">
                        <c:v>10</c:v>
                      </c:pt>
                      <c:pt idx="14">
                        <c:v>10</c:v>
                      </c:pt>
                      <c:pt idx="15">
                        <c:v>10</c:v>
                      </c:pt>
                      <c:pt idx="16">
                        <c:v>15</c:v>
                      </c:pt>
                      <c:pt idx="17">
                        <c:v>15</c:v>
                      </c:pt>
                      <c:pt idx="18">
                        <c:v>15</c:v>
                      </c:pt>
                      <c:pt idx="19">
                        <c:v>15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LacticAcid!$C$2:$C$21</c15:sqref>
                        </c15:formulaRef>
                      </c:ext>
                    </c:extLst>
                    <c:numCache>
                      <c:formatCode>0.00</c:formatCode>
                      <c:ptCount val="20"/>
                      <c:pt idx="0">
                        <c:v>0.13871721778791329</c:v>
                      </c:pt>
                      <c:pt idx="1">
                        <c:v>0.13871721778791329</c:v>
                      </c:pt>
                      <c:pt idx="2">
                        <c:v>0.13871721778791329</c:v>
                      </c:pt>
                      <c:pt idx="3">
                        <c:v>0.13871721778791329</c:v>
                      </c:pt>
                      <c:pt idx="4">
                        <c:v>0.38425503610794376</c:v>
                      </c:pt>
                      <c:pt idx="5">
                        <c:v>0.38425503610794376</c:v>
                      </c:pt>
                      <c:pt idx="6">
                        <c:v>0.38425503610794376</c:v>
                      </c:pt>
                      <c:pt idx="7">
                        <c:v>0.38425503610794376</c:v>
                      </c:pt>
                      <c:pt idx="8">
                        <c:v>0.38425503610794376</c:v>
                      </c:pt>
                      <c:pt idx="9">
                        <c:v>0.62979285442797417</c:v>
                      </c:pt>
                      <c:pt idx="10">
                        <c:v>0.62979285442797417</c:v>
                      </c:pt>
                      <c:pt idx="11">
                        <c:v>0.62979285442797417</c:v>
                      </c:pt>
                      <c:pt idx="12">
                        <c:v>1.2436374002280504</c:v>
                      </c:pt>
                      <c:pt idx="13">
                        <c:v>1.2436374002280504</c:v>
                      </c:pt>
                      <c:pt idx="14">
                        <c:v>1.2436374002280504</c:v>
                      </c:pt>
                      <c:pt idx="15">
                        <c:v>1.2436374002280504</c:v>
                      </c:pt>
                      <c:pt idx="16">
                        <c:v>1.8574819460281264</c:v>
                      </c:pt>
                      <c:pt idx="17">
                        <c:v>1.8574819460281264</c:v>
                      </c:pt>
                      <c:pt idx="18">
                        <c:v>1.8574819460281264</c:v>
                      </c:pt>
                      <c:pt idx="19">
                        <c:v>1.8574819460281264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363F-48B6-9711-F9010FB3B2DB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LacticAcid!$D$1</c15:sqref>
                        </c15:formulaRef>
                      </c:ext>
                    </c:extLst>
                    <c:strCache>
                      <c:ptCount val="1"/>
                      <c:pt idx="0">
                        <c:v>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LacticAcid!$A$2:$A$21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3</c:v>
                      </c:pt>
                      <c:pt idx="5">
                        <c:v>3</c:v>
                      </c:pt>
                      <c:pt idx="6">
                        <c:v>3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5</c:v>
                      </c:pt>
                      <c:pt idx="12">
                        <c:v>10</c:v>
                      </c:pt>
                      <c:pt idx="13">
                        <c:v>10</c:v>
                      </c:pt>
                      <c:pt idx="14">
                        <c:v>10</c:v>
                      </c:pt>
                      <c:pt idx="15">
                        <c:v>10</c:v>
                      </c:pt>
                      <c:pt idx="16">
                        <c:v>15</c:v>
                      </c:pt>
                      <c:pt idx="17">
                        <c:v>15</c:v>
                      </c:pt>
                      <c:pt idx="18">
                        <c:v>15</c:v>
                      </c:pt>
                      <c:pt idx="19">
                        <c:v>15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LacticAcid!$D$2:$D$21</c15:sqref>
                        </c15:formulaRef>
                      </c:ext>
                    </c:extLst>
                    <c:numCache>
                      <c:formatCode>0.000</c:formatCode>
                      <c:ptCount val="20"/>
                      <c:pt idx="0">
                        <c:v>-2.871721778791328E-2</c:v>
                      </c:pt>
                      <c:pt idx="1">
                        <c:v>-6.8717217787913301E-2</c:v>
                      </c:pt>
                      <c:pt idx="2">
                        <c:v>4.1282782212086699E-2</c:v>
                      </c:pt>
                      <c:pt idx="3">
                        <c:v>-9.8717217787913286E-2</c:v>
                      </c:pt>
                      <c:pt idx="4">
                        <c:v>-8.425503610794377E-2</c:v>
                      </c:pt>
                      <c:pt idx="5">
                        <c:v>-0.24425503610794377</c:v>
                      </c:pt>
                      <c:pt idx="6">
                        <c:v>0.10574496389205629</c:v>
                      </c:pt>
                      <c:pt idx="7">
                        <c:v>5.5744963892056298E-2</c:v>
                      </c:pt>
                      <c:pt idx="8">
                        <c:v>6.5744963892056252E-2</c:v>
                      </c:pt>
                      <c:pt idx="9">
                        <c:v>0.10020714557202581</c:v>
                      </c:pt>
                      <c:pt idx="10">
                        <c:v>0.19020714557202578</c:v>
                      </c:pt>
                      <c:pt idx="11">
                        <c:v>-9.7928544279741736E-3</c:v>
                      </c:pt>
                      <c:pt idx="12">
                        <c:v>-4.3637400228050405E-2</c:v>
                      </c:pt>
                      <c:pt idx="13">
                        <c:v>6.6362599771949693E-2</c:v>
                      </c:pt>
                      <c:pt idx="14">
                        <c:v>1.6362599771949649E-2</c:v>
                      </c:pt>
                      <c:pt idx="15">
                        <c:v>7.636259977194948E-2</c:v>
                      </c:pt>
                      <c:pt idx="16">
                        <c:v>1.2518053971873444E-2</c:v>
                      </c:pt>
                      <c:pt idx="17">
                        <c:v>0.11251805397187353</c:v>
                      </c:pt>
                      <c:pt idx="18">
                        <c:v>-0.11748194602812667</c:v>
                      </c:pt>
                      <c:pt idx="19">
                        <c:v>-0.14748194602812625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1F7-4CCC-BC10-46374E8F3B28}"/>
                  </c:ext>
                </c:extLst>
              </c15:ser>
            </c15:filteredScatterSeries>
          </c:ext>
        </c:extLst>
      </c:scatterChart>
      <c:valAx>
        <c:axId val="710502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True lactic acid concentration, 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502336"/>
        <c:crosses val="autoZero"/>
        <c:crossBetween val="midCat"/>
      </c:valAx>
      <c:valAx>
        <c:axId val="71050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Instrument response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502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321469</xdr:colOff>
      <xdr:row>0</xdr:row>
      <xdr:rowOff>38100</xdr:rowOff>
    </xdr:from>
    <xdr:to>
      <xdr:col>13</xdr:col>
      <xdr:colOff>381001</xdr:colOff>
      <xdr:row>17</xdr:row>
      <xdr:rowOff>138113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84E696-0403-443D-9AF6-A5B6BC4A4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747702</xdr:colOff>
      <xdr:row>27</xdr:row>
      <xdr:rowOff>19050</xdr:rowOff>
    </xdr:from>
    <xdr:to>
      <xdr:col>19</xdr:col>
      <xdr:colOff>5647</xdr:colOff>
      <xdr:row>30</xdr:row>
      <xdr:rowOff>33337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04CB31-9CEE-4A9B-85C1-612F56A77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6202" y="5424488"/>
          <a:ext cx="4706245" cy="614362"/>
        </a:xfrm>
        <a:prstGeom prst="rect">
          <a:avLst/>
        </a:prstGeom>
        <a:solidFill>
          <a:schemeClr val="bg1"/>
        </a:solidFill>
        <a:ln>
          <a:solidFill>
            <a:schemeClr val="accent1"/>
          </a:solidFill>
        </a:ln>
      </xdr:spPr>
    </xdr:pic>
    <xdr:clientData/>
  </xdr:twoCellAnchor>
  <xdr:twoCellAnchor editAs="oneCell">
    <xdr:from>
      <xdr:col>6</xdr:col>
      <xdr:colOff>47624</xdr:colOff>
      <xdr:row>20</xdr:row>
      <xdr:rowOff>200024</xdr:rowOff>
    </xdr:from>
    <xdr:to>
      <xdr:col>11</xdr:col>
      <xdr:colOff>557091</xdr:colOff>
      <xdr:row>30</xdr:row>
      <xdr:rowOff>33337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5EC9E8-90D6-4CB3-A59A-EDBBF4A7F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81387" y="4205287"/>
          <a:ext cx="4124204" cy="1833563"/>
        </a:xfrm>
        <a:prstGeom prst="rect">
          <a:avLst/>
        </a:prstGeom>
        <a:solidFill>
          <a:schemeClr val="bg1"/>
        </a:solidFill>
        <a:ln>
          <a:solidFill>
            <a:schemeClr val="accent1"/>
          </a:solidFill>
        </a:ln>
      </xdr:spPr>
    </xdr:pic>
    <xdr:clientData/>
  </xdr:twoCellAnchor>
  <xdr:twoCellAnchor>
    <xdr:from>
      <xdr:col>0</xdr:col>
      <xdr:colOff>81915</xdr:colOff>
      <xdr:row>21</xdr:row>
      <xdr:rowOff>173355</xdr:rowOff>
    </xdr:from>
    <xdr:to>
      <xdr:col>5</xdr:col>
      <xdr:colOff>485775</xdr:colOff>
      <xdr:row>31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CFCC2A-2973-4D0B-8E8D-EBAEE1F059C6}"/>
            </a:ext>
          </a:extLst>
        </xdr:cNvPr>
        <xdr:cNvSpPr txBox="1"/>
      </xdr:nvSpPr>
      <xdr:spPr>
        <a:xfrm>
          <a:off x="81915" y="4378643"/>
          <a:ext cx="3194685" cy="191262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Objectives:</a:t>
          </a:r>
        </a:p>
        <a:p>
          <a:r>
            <a:rPr lang="en-US" sz="1100"/>
            <a:t>-</a:t>
          </a:r>
          <a:r>
            <a:rPr lang="en-US" sz="1100" baseline="0"/>
            <a:t> Explain how regression analysis partitions variability in the Y variable, and contrast it to the way ANOVA partitions that variability</a:t>
          </a:r>
        </a:p>
        <a:p>
          <a:endParaRPr lang="en-US" sz="1100" baseline="0"/>
        </a:p>
        <a:p>
          <a:r>
            <a:rPr lang="en-US" sz="1100" baseline="0"/>
            <a:t>Tasks:</a:t>
          </a:r>
        </a:p>
        <a:p>
          <a:r>
            <a:rPr lang="en-US" sz="1100" baseline="0"/>
            <a:t>- Apply ANOVA to the lactic acid calibration data and explain the results</a:t>
          </a:r>
        </a:p>
        <a:p>
          <a:r>
            <a:rPr lang="en-US" sz="1100" baseline="0"/>
            <a:t>- Calculate a regression ANOVA table and intepret the results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43E03-8A66-4868-892E-2BD827C59B9E}" name="tblLacticAcid" displayName="tblLacticAcid" ref="A1:D21" headerRowDxfId="10" dataDxfId="9" tableBorderDxfId="8" headerRowCellStyle="Normal 3" dataCellStyle="Normal 3">
  <autoFilter ref="A1:D21" xr:uid="{7B69A978-624F-43E5-989A-526640C5218E}">
    <filterColumn colId="0" hiddenButton="1"/>
    <filterColumn colId="1" hiddenButton="1"/>
    <filterColumn colId="2" hiddenButton="1"/>
    <filterColumn colId="3" hiddenButton="1"/>
  </autoFilter>
  <tableColumns count="4">
    <tableColumn id="1" xr3:uid="{75FDE90A-D08E-4CBC-970A-EA0363612CAA}" name="Actual" dataDxfId="7" totalsRowDxfId="6" dataCellStyle="Normal 3"/>
    <tableColumn id="2" xr3:uid="{E926AA52-EC2E-4F25-9263-D2E920653362}" name="Response" dataDxfId="5" totalsRowDxfId="4" dataCellStyle="Normal 3"/>
    <tableColumn id="3" xr3:uid="{2E881026-DFFA-4BAA-B9BE-477D55C08DA6}" name="yhat" dataDxfId="3" totalsRowDxfId="2" dataCellStyle="Normal 3">
      <calculatedColumnFormula>b1_*LacticAcid!$A2+b0</calculatedColumnFormula>
    </tableColumn>
    <tableColumn id="4" xr3:uid="{01BF6B0E-FD2C-40F4-8151-DFD3562B33F7}" name="e" dataDxfId="1" totalsRowDxfId="0" dataCellStyle="Normal 3">
      <calculatedColumnFormula>LacticAcid!$B2-LacticAcid!$C2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19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6609464-D6BA-40A4-AF93-491ABE720949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F6A6738D-AAAD-407D-B2CD-EB2D54229F10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034A-91D2-4AB8-8E99-F4C1B3FF693A}">
  <sheetPr codeName="Sheet1"/>
  <dimension ref="A1:U49"/>
  <sheetViews>
    <sheetView tabSelected="1" zoomScaleNormal="100" zoomScalePageLayoutView="110" workbookViewId="0">
      <selection activeCell="L20" sqref="L20"/>
    </sheetView>
  </sheetViews>
  <sheetFormatPr defaultColWidth="9" defaultRowHeight="15.75" x14ac:dyDescent="0.5"/>
  <cols>
    <col min="1" max="1" width="9" style="2" customWidth="1"/>
    <col min="2" max="2" width="9.19921875" style="2" bestFit="1" customWidth="1"/>
    <col min="3" max="4" width="9" style="2" customWidth="1"/>
    <col min="5" max="5" width="2.86328125" style="2" customWidth="1"/>
    <col min="6" max="7" width="9" style="2" customWidth="1"/>
    <col min="8" max="8" width="10.59765625" style="2" bestFit="1" customWidth="1"/>
    <col min="9" max="9" width="13" style="2" bestFit="1" customWidth="1"/>
    <col min="10" max="11" width="9" style="2" customWidth="1"/>
    <col min="12" max="12" width="12.1328125" style="2" bestFit="1" customWidth="1"/>
    <col min="13" max="13" width="10.1328125" style="2" bestFit="1" customWidth="1"/>
    <col min="14" max="15" width="9" style="2" customWidth="1"/>
    <col min="16" max="16384" width="9" style="2"/>
  </cols>
  <sheetData>
    <row r="1" spans="1:4" ht="16.149999999999999" thickBot="1" x14ac:dyDescent="0.55000000000000004">
      <c r="A1" s="1" t="s">
        <v>0</v>
      </c>
      <c r="B1" s="20" t="s">
        <v>1</v>
      </c>
      <c r="C1" s="20" t="s">
        <v>2</v>
      </c>
      <c r="D1" s="20" t="s">
        <v>32</v>
      </c>
    </row>
    <row r="2" spans="1:4" x14ac:dyDescent="0.5">
      <c r="A2" s="14">
        <v>1</v>
      </c>
      <c r="B2" s="11">
        <v>0.11000000000000001</v>
      </c>
      <c r="C2" s="11">
        <f>b1_*LacticAcid!$A2+b0</f>
        <v>0.13871721778791329</v>
      </c>
      <c r="D2" s="17">
        <f>LacticAcid!$B2-LacticAcid!$C2</f>
        <v>-2.871721778791328E-2</v>
      </c>
    </row>
    <row r="3" spans="1:4" x14ac:dyDescent="0.5">
      <c r="A3" s="15">
        <v>1</v>
      </c>
      <c r="B3" s="12">
        <v>6.9999999999999993E-2</v>
      </c>
      <c r="C3" s="12">
        <f>b1_*LacticAcid!$A3+b0</f>
        <v>0.13871721778791329</v>
      </c>
      <c r="D3" s="18">
        <f>LacticAcid!$B3-LacticAcid!$C3</f>
        <v>-6.8717217787913301E-2</v>
      </c>
    </row>
    <row r="4" spans="1:4" x14ac:dyDescent="0.5">
      <c r="A4" s="16">
        <v>1</v>
      </c>
      <c r="B4" s="13">
        <v>0.18</v>
      </c>
      <c r="C4" s="13">
        <f>b1_*LacticAcid!$A4+b0</f>
        <v>0.13871721778791329</v>
      </c>
      <c r="D4" s="19">
        <f>LacticAcid!$B4-LacticAcid!$C4</f>
        <v>4.1282782212086699E-2</v>
      </c>
    </row>
    <row r="5" spans="1:4" x14ac:dyDescent="0.5">
      <c r="A5" s="15">
        <v>1</v>
      </c>
      <c r="B5" s="12">
        <v>0.04</v>
      </c>
      <c r="C5" s="12">
        <f>b1_*LacticAcid!$A5+b0</f>
        <v>0.13871721778791329</v>
      </c>
      <c r="D5" s="18">
        <f>LacticAcid!$B5-LacticAcid!$C5</f>
        <v>-9.8717217787913286E-2</v>
      </c>
    </row>
    <row r="6" spans="1:4" x14ac:dyDescent="0.5">
      <c r="A6" s="16">
        <v>3</v>
      </c>
      <c r="B6" s="13">
        <v>0.3</v>
      </c>
      <c r="C6" s="13">
        <f>b1_*LacticAcid!$A6+b0</f>
        <v>0.38425503610794376</v>
      </c>
      <c r="D6" s="19">
        <f>LacticAcid!$B6-LacticAcid!$C6</f>
        <v>-8.425503610794377E-2</v>
      </c>
    </row>
    <row r="7" spans="1:4" x14ac:dyDescent="0.5">
      <c r="A7" s="15">
        <v>3</v>
      </c>
      <c r="B7" s="12">
        <v>0.13999999999999999</v>
      </c>
      <c r="C7" s="12">
        <f>b1_*LacticAcid!$A7+b0</f>
        <v>0.38425503610794376</v>
      </c>
      <c r="D7" s="18">
        <f>LacticAcid!$B7-LacticAcid!$C7</f>
        <v>-0.24425503610794377</v>
      </c>
    </row>
    <row r="8" spans="1:4" x14ac:dyDescent="0.5">
      <c r="A8" s="16">
        <v>3</v>
      </c>
      <c r="B8" s="13">
        <v>0.49000000000000005</v>
      </c>
      <c r="C8" s="13">
        <f>b1_*LacticAcid!$A8+b0</f>
        <v>0.38425503610794376</v>
      </c>
      <c r="D8" s="19">
        <f>LacticAcid!$B8-LacticAcid!$C8</f>
        <v>0.10574496389205629</v>
      </c>
    </row>
    <row r="9" spans="1:4" x14ac:dyDescent="0.5">
      <c r="A9" s="15">
        <v>3</v>
      </c>
      <c r="B9" s="12">
        <v>0.44000000000000006</v>
      </c>
      <c r="C9" s="12">
        <f>b1_*LacticAcid!$A9+b0</f>
        <v>0.38425503610794376</v>
      </c>
      <c r="D9" s="18">
        <f>LacticAcid!$B9-LacticAcid!$C9</f>
        <v>5.5744963892056298E-2</v>
      </c>
    </row>
    <row r="10" spans="1:4" x14ac:dyDescent="0.5">
      <c r="A10" s="16">
        <v>3</v>
      </c>
      <c r="B10" s="13">
        <v>0.45</v>
      </c>
      <c r="C10" s="13">
        <f>b1_*LacticAcid!$A10+b0</f>
        <v>0.38425503610794376</v>
      </c>
      <c r="D10" s="19">
        <f>LacticAcid!$B10-LacticAcid!$C10</f>
        <v>6.5744963892056252E-2</v>
      </c>
    </row>
    <row r="11" spans="1:4" x14ac:dyDescent="0.5">
      <c r="A11" s="15">
        <v>5</v>
      </c>
      <c r="B11" s="12">
        <v>0.73</v>
      </c>
      <c r="C11" s="12">
        <f>b1_*LacticAcid!$A11+b0</f>
        <v>0.62979285442797417</v>
      </c>
      <c r="D11" s="18">
        <f>LacticAcid!$B11-LacticAcid!$C11</f>
        <v>0.10020714557202581</v>
      </c>
    </row>
    <row r="12" spans="1:4" x14ac:dyDescent="0.5">
      <c r="A12" s="16">
        <v>5</v>
      </c>
      <c r="B12" s="13">
        <v>0.82</v>
      </c>
      <c r="C12" s="13">
        <f>b1_*LacticAcid!$A12+b0</f>
        <v>0.62979285442797417</v>
      </c>
      <c r="D12" s="19">
        <f>LacticAcid!$B12-LacticAcid!$C12</f>
        <v>0.19020714557202578</v>
      </c>
    </row>
    <row r="13" spans="1:4" x14ac:dyDescent="0.5">
      <c r="A13" s="15">
        <v>5</v>
      </c>
      <c r="B13" s="12">
        <v>0.62</v>
      </c>
      <c r="C13" s="12">
        <f>b1_*LacticAcid!$A13+b0</f>
        <v>0.62979285442797417</v>
      </c>
      <c r="D13" s="18">
        <f>LacticAcid!$B13-LacticAcid!$C13</f>
        <v>-9.7928544279741736E-3</v>
      </c>
    </row>
    <row r="14" spans="1:4" x14ac:dyDescent="0.5">
      <c r="A14" s="16">
        <v>10</v>
      </c>
      <c r="B14" s="13">
        <v>1.2</v>
      </c>
      <c r="C14" s="13">
        <f>b1_*LacticAcid!$A14+b0</f>
        <v>1.2436374002280504</v>
      </c>
      <c r="D14" s="19">
        <f>LacticAcid!$B14-LacticAcid!$C14</f>
        <v>-4.3637400228050405E-2</v>
      </c>
    </row>
    <row r="15" spans="1:4" x14ac:dyDescent="0.5">
      <c r="A15" s="15">
        <v>10</v>
      </c>
      <c r="B15" s="12">
        <v>1.31</v>
      </c>
      <c r="C15" s="12">
        <f>b1_*LacticAcid!$A15+b0</f>
        <v>1.2436374002280504</v>
      </c>
      <c r="D15" s="18">
        <f>LacticAcid!$B15-LacticAcid!$C15</f>
        <v>6.6362599771949693E-2</v>
      </c>
    </row>
    <row r="16" spans="1:4" x14ac:dyDescent="0.5">
      <c r="A16" s="16">
        <v>10</v>
      </c>
      <c r="B16" s="13">
        <v>1.26</v>
      </c>
      <c r="C16" s="13">
        <f>b1_*LacticAcid!$A16+b0</f>
        <v>1.2436374002280504</v>
      </c>
      <c r="D16" s="19">
        <f>LacticAcid!$B16-LacticAcid!$C16</f>
        <v>1.6362599771949649E-2</v>
      </c>
    </row>
    <row r="17" spans="1:18" x14ac:dyDescent="0.5">
      <c r="A17" s="15">
        <v>10</v>
      </c>
      <c r="B17" s="12">
        <v>1.3199999999999998</v>
      </c>
      <c r="C17" s="12">
        <f>b1_*LacticAcid!$A17+b0</f>
        <v>1.2436374002280504</v>
      </c>
      <c r="D17" s="18">
        <f>LacticAcid!$B17-LacticAcid!$C17</f>
        <v>7.636259977194948E-2</v>
      </c>
    </row>
    <row r="18" spans="1:18" x14ac:dyDescent="0.5">
      <c r="A18" s="16">
        <v>15</v>
      </c>
      <c r="B18" s="13">
        <v>1.8699999999999999</v>
      </c>
      <c r="C18" s="13">
        <f>b1_*LacticAcid!$A18+b0</f>
        <v>1.8574819460281264</v>
      </c>
      <c r="D18" s="19">
        <f>LacticAcid!$B18-LacticAcid!$C18</f>
        <v>1.2518053971873444E-2</v>
      </c>
    </row>
    <row r="19" spans="1:18" x14ac:dyDescent="0.5">
      <c r="A19" s="15">
        <v>15</v>
      </c>
      <c r="B19" s="12">
        <v>1.97</v>
      </c>
      <c r="C19" s="12">
        <f>b1_*LacticAcid!$A19+b0</f>
        <v>1.8574819460281264</v>
      </c>
      <c r="D19" s="18">
        <f>LacticAcid!$B19-LacticAcid!$C19</f>
        <v>0.11251805397187353</v>
      </c>
      <c r="G19" s="3" t="s">
        <v>30</v>
      </c>
      <c r="H19" s="10">
        <f>SLOPE(LacticAcid!$B$2:$B$21,LacticAcid!$A$2:$A$21)</f>
        <v>0.12276890916001522</v>
      </c>
      <c r="I19" s="4" t="s">
        <v>3</v>
      </c>
      <c r="O19" s="29"/>
    </row>
    <row r="20" spans="1:18" x14ac:dyDescent="0.5">
      <c r="A20" s="16">
        <v>15</v>
      </c>
      <c r="B20" s="13">
        <v>1.7399999999999998</v>
      </c>
      <c r="C20" s="13">
        <f>b1_*LacticAcid!$A20+b0</f>
        <v>1.8574819460281264</v>
      </c>
      <c r="D20" s="19">
        <f>LacticAcid!$B20-LacticAcid!$C20</f>
        <v>-0.11748194602812667</v>
      </c>
      <c r="G20" s="3" t="s">
        <v>31</v>
      </c>
      <c r="H20" s="10">
        <f>INTERCEPT(LacticAcid!$B$2:$B$21,LacticAcid!$A$2:$A$21)</f>
        <v>1.5948308627898089E-2</v>
      </c>
      <c r="I20" s="4" t="s">
        <v>4</v>
      </c>
      <c r="O20" s="29"/>
    </row>
    <row r="21" spans="1:18" x14ac:dyDescent="0.5">
      <c r="A21" s="15">
        <v>15</v>
      </c>
      <c r="B21" s="12">
        <v>1.7100000000000002</v>
      </c>
      <c r="C21" s="12">
        <f>b1_*LacticAcid!$A21+b0</f>
        <v>1.8574819460281264</v>
      </c>
      <c r="D21" s="18">
        <f>LacticAcid!$B21-LacticAcid!$C21</f>
        <v>-0.14748194602812625</v>
      </c>
      <c r="O21" s="29"/>
    </row>
    <row r="22" spans="1:18" x14ac:dyDescent="0.5">
      <c r="F22" s="4"/>
      <c r="G22" s="4"/>
      <c r="H22" s="4"/>
      <c r="I22" s="4"/>
      <c r="J22" s="4"/>
      <c r="K22" s="4"/>
      <c r="L22" s="4"/>
      <c r="M22" s="4"/>
      <c r="N22" s="4"/>
      <c r="O22" s="29"/>
      <c r="P22" s="4"/>
      <c r="Q22" s="4"/>
      <c r="R22" s="4"/>
    </row>
    <row r="23" spans="1:18" x14ac:dyDescent="0.5">
      <c r="F23" s="9"/>
      <c r="G23" s="9"/>
      <c r="H23" s="9"/>
      <c r="I23" s="4"/>
      <c r="J23" s="9"/>
      <c r="K23" s="9"/>
      <c r="L23" s="9"/>
      <c r="M23" s="9"/>
      <c r="N23" s="9"/>
      <c r="O23" s="28"/>
      <c r="P23" s="4"/>
      <c r="Q23" s="4"/>
      <c r="R23" s="4"/>
    </row>
    <row r="24" spans="1:18" x14ac:dyDescent="0.5">
      <c r="I24" s="4"/>
      <c r="J24" s="6"/>
      <c r="K24" s="6"/>
      <c r="L24" s="6"/>
      <c r="M24" s="6"/>
      <c r="N24" s="6"/>
      <c r="O24" s="30"/>
      <c r="P24" s="31"/>
      <c r="Q24" s="31"/>
      <c r="R24" s="31"/>
    </row>
    <row r="25" spans="1:18" x14ac:dyDescent="0.5">
      <c r="I25" s="4"/>
      <c r="J25" s="6"/>
      <c r="K25" s="6"/>
      <c r="L25" s="6"/>
      <c r="M25" s="6"/>
      <c r="N25" s="6"/>
      <c r="O25" s="30"/>
      <c r="P25" s="31"/>
      <c r="Q25" s="31"/>
      <c r="R25" s="31"/>
    </row>
    <row r="26" spans="1:18" x14ac:dyDescent="0.5">
      <c r="F26" s="4"/>
      <c r="G26" s="5"/>
      <c r="H26" s="4"/>
      <c r="I26" s="4"/>
      <c r="J26" s="7"/>
      <c r="K26" s="7"/>
      <c r="L26" s="6"/>
      <c r="O26" s="29"/>
    </row>
    <row r="27" spans="1:18" x14ac:dyDescent="0.5">
      <c r="F27" s="4"/>
      <c r="G27" s="5"/>
      <c r="H27" s="4"/>
      <c r="I27" s="4"/>
      <c r="J27" s="6"/>
      <c r="K27" s="8"/>
      <c r="L27" s="6"/>
      <c r="O27" s="29"/>
    </row>
    <row r="28" spans="1:18" x14ac:dyDescent="0.5">
      <c r="F28" s="4"/>
      <c r="G28" s="5"/>
      <c r="H28" s="4"/>
      <c r="I28" s="4"/>
      <c r="J28" s="6"/>
      <c r="K28" s="8"/>
      <c r="L28" s="6"/>
    </row>
    <row r="29" spans="1:18" x14ac:dyDescent="0.5">
      <c r="F29" s="4"/>
      <c r="G29" s="4"/>
      <c r="H29" s="4"/>
      <c r="I29" s="4"/>
      <c r="J29" s="6"/>
      <c r="K29" s="8"/>
      <c r="L29" s="6"/>
    </row>
    <row r="30" spans="1:18" x14ac:dyDescent="0.5">
      <c r="F30" s="9"/>
      <c r="G30" s="9"/>
      <c r="H30" s="9"/>
      <c r="I30" s="4"/>
      <c r="J30" s="6"/>
      <c r="K30" s="8"/>
      <c r="L30" s="6"/>
    </row>
    <row r="31" spans="1:18" x14ac:dyDescent="0.5">
      <c r="F31" s="4"/>
      <c r="G31" s="5"/>
      <c r="H31" s="5"/>
      <c r="I31" s="4"/>
      <c r="J31" s="6"/>
      <c r="K31" s="6"/>
      <c r="L31" s="6"/>
    </row>
    <row r="32" spans="1:18" x14ac:dyDescent="0.5">
      <c r="F32" s="4"/>
      <c r="G32" t="s">
        <v>5</v>
      </c>
      <c r="H32"/>
      <c r="I32"/>
      <c r="J32" s="24"/>
      <c r="K32" s="26"/>
      <c r="L32" s="26"/>
      <c r="M32"/>
      <c r="N32"/>
      <c r="O32" s="32"/>
    </row>
    <row r="33" spans="6:21" ht="16.149999999999999" thickBot="1" x14ac:dyDescent="0.55000000000000004">
      <c r="F33" s="4"/>
      <c r="G33"/>
      <c r="H33"/>
      <c r="I33"/>
      <c r="J33" s="24"/>
      <c r="K33" s="26"/>
      <c r="L33" s="26"/>
      <c r="M33"/>
      <c r="N33"/>
      <c r="O33" s="32"/>
    </row>
    <row r="34" spans="6:21" x14ac:dyDescent="0.5">
      <c r="F34" s="4"/>
      <c r="G34" s="23" t="s">
        <v>6</v>
      </c>
      <c r="H34" s="23"/>
      <c r="I34"/>
      <c r="J34" s="24"/>
      <c r="K34" s="26"/>
      <c r="L34" s="26"/>
      <c r="M34"/>
      <c r="N34"/>
      <c r="O34" s="32"/>
    </row>
    <row r="35" spans="6:21" x14ac:dyDescent="0.5">
      <c r="F35" s="4"/>
      <c r="G35" s="24" t="s">
        <v>7</v>
      </c>
      <c r="H35">
        <v>0.98705074115952152</v>
      </c>
      <c r="I35"/>
      <c r="J35" s="24"/>
      <c r="K35" s="26"/>
      <c r="L35" s="26"/>
      <c r="M35"/>
      <c r="N35"/>
      <c r="O35" s="32"/>
    </row>
    <row r="36" spans="6:21" x14ac:dyDescent="0.5">
      <c r="F36" s="4"/>
      <c r="G36" s="24" t="s">
        <v>8</v>
      </c>
      <c r="H36">
        <v>0.9742691656235607</v>
      </c>
      <c r="I36"/>
      <c r="J36" s="24"/>
      <c r="K36" s="26"/>
      <c r="L36" s="26"/>
      <c r="M36"/>
      <c r="N36"/>
      <c r="O36" s="32"/>
    </row>
    <row r="37" spans="6:21" x14ac:dyDescent="0.5">
      <c r="F37" s="4"/>
      <c r="G37" s="24" t="s">
        <v>9</v>
      </c>
      <c r="H37">
        <v>0.97283967482486966</v>
      </c>
      <c r="I37"/>
      <c r="J37" s="24"/>
      <c r="K37" s="26"/>
      <c r="L37" s="26"/>
      <c r="M37"/>
      <c r="N37"/>
      <c r="O37" s="32"/>
    </row>
    <row r="38" spans="6:21" x14ac:dyDescent="0.5">
      <c r="F38" s="9"/>
      <c r="G38" s="24" t="s">
        <v>10</v>
      </c>
      <c r="H38">
        <v>0.10787356265396432</v>
      </c>
      <c r="I38"/>
      <c r="J38" s="24"/>
      <c r="K38" s="26"/>
      <c r="L38" s="26"/>
      <c r="M38"/>
      <c r="N38"/>
      <c r="O38" s="32"/>
    </row>
    <row r="39" spans="6:21" ht="16.149999999999999" thickBot="1" x14ac:dyDescent="0.55000000000000004">
      <c r="F39" s="4"/>
      <c r="G39" s="25" t="s">
        <v>11</v>
      </c>
      <c r="H39" s="21">
        <v>20</v>
      </c>
      <c r="I39"/>
      <c r="J39" s="24"/>
      <c r="K39" s="26"/>
      <c r="L39" s="26"/>
      <c r="M39"/>
      <c r="N39"/>
      <c r="O39" s="32"/>
    </row>
    <row r="40" spans="6:21" x14ac:dyDescent="0.5">
      <c r="F40" s="4"/>
      <c r="G40"/>
      <c r="H40"/>
      <c r="I40"/>
      <c r="J40" s="24"/>
      <c r="K40" s="26"/>
      <c r="L40" s="26"/>
      <c r="M40"/>
      <c r="N40"/>
      <c r="O40" s="32"/>
    </row>
    <row r="41" spans="6:21" ht="16.149999999999999" thickBot="1" x14ac:dyDescent="0.55000000000000004">
      <c r="F41" s="4"/>
      <c r="G41" t="s">
        <v>12</v>
      </c>
      <c r="H41"/>
      <c r="I41"/>
      <c r="J41"/>
      <c r="K41"/>
      <c r="L41"/>
      <c r="M41"/>
      <c r="N41"/>
      <c r="O41" s="32"/>
    </row>
    <row r="42" spans="6:21" x14ac:dyDescent="0.5">
      <c r="F42" s="4"/>
      <c r="G42" s="22"/>
      <c r="H42" s="22" t="s">
        <v>17</v>
      </c>
      <c r="I42" s="22" t="s">
        <v>18</v>
      </c>
      <c r="J42" s="22" t="s">
        <v>19</v>
      </c>
      <c r="K42" s="22" t="s">
        <v>20</v>
      </c>
      <c r="L42" s="22" t="s">
        <v>21</v>
      </c>
      <c r="M42"/>
      <c r="N42"/>
      <c r="O42" s="32"/>
    </row>
    <row r="43" spans="6:21" x14ac:dyDescent="0.5">
      <c r="F43" s="4"/>
      <c r="G43" t="s">
        <v>13</v>
      </c>
      <c r="H43" s="26">
        <v>1</v>
      </c>
      <c r="I43" s="26">
        <v>7.9309943006461419</v>
      </c>
      <c r="J43" s="26">
        <v>7.9309943006461419</v>
      </c>
      <c r="K43" s="26">
        <v>681.54979837271924</v>
      </c>
      <c r="L43" s="26">
        <v>9.2778759426336077E-16</v>
      </c>
      <c r="M43"/>
      <c r="N43"/>
      <c r="O43" s="32"/>
      <c r="P43" s="32"/>
    </row>
    <row r="44" spans="6:21" x14ac:dyDescent="0.5">
      <c r="F44" s="4"/>
      <c r="G44" t="s">
        <v>14</v>
      </c>
      <c r="H44" s="26">
        <v>18</v>
      </c>
      <c r="I44" s="26">
        <v>0.2094606993538578</v>
      </c>
      <c r="J44" s="26">
        <v>1.1636705519658766E-2</v>
      </c>
      <c r="K44" s="26"/>
      <c r="L44" s="26"/>
      <c r="M44"/>
      <c r="N44"/>
      <c r="O44" s="32"/>
      <c r="P44" s="32"/>
      <c r="Q44" s="32"/>
      <c r="R44" s="32"/>
      <c r="S44" s="32"/>
      <c r="T44" s="32"/>
      <c r="U44" s="32"/>
    </row>
    <row r="45" spans="6:21" ht="16.149999999999999" thickBot="1" x14ac:dyDescent="0.55000000000000004">
      <c r="F45" s="4"/>
      <c r="G45" s="21" t="s">
        <v>15</v>
      </c>
      <c r="H45" s="27">
        <v>19</v>
      </c>
      <c r="I45" s="27">
        <v>8.1404549999999993</v>
      </c>
      <c r="J45" s="27"/>
      <c r="K45" s="27"/>
      <c r="L45" s="27"/>
      <c r="M45"/>
      <c r="N45"/>
      <c r="O45" s="32"/>
      <c r="P45" s="32"/>
      <c r="Q45" s="32"/>
      <c r="R45" s="32"/>
      <c r="S45" s="32"/>
      <c r="T45" s="32"/>
      <c r="U45" s="32"/>
    </row>
    <row r="46" spans="6:21" ht="16.149999999999999" thickBot="1" x14ac:dyDescent="0.55000000000000004">
      <c r="F46" s="4"/>
      <c r="G46"/>
      <c r="H46"/>
      <c r="I46"/>
      <c r="J46"/>
      <c r="K46"/>
      <c r="L46"/>
      <c r="M46"/>
      <c r="N46"/>
      <c r="O46" s="32"/>
      <c r="Q46" s="32"/>
      <c r="R46" s="32"/>
      <c r="S46" s="32"/>
      <c r="T46" s="32"/>
      <c r="U46" s="32"/>
    </row>
    <row r="47" spans="6:21" x14ac:dyDescent="0.5">
      <c r="G47" s="22"/>
      <c r="H47" s="22" t="s">
        <v>22</v>
      </c>
      <c r="I47" s="22" t="s">
        <v>10</v>
      </c>
      <c r="J47" s="22" t="s">
        <v>23</v>
      </c>
      <c r="K47" s="22" t="s">
        <v>24</v>
      </c>
      <c r="L47" s="22" t="s">
        <v>25</v>
      </c>
      <c r="M47" s="22" t="s">
        <v>26</v>
      </c>
      <c r="N47" s="22" t="s">
        <v>27</v>
      </c>
      <c r="O47" s="22" t="s">
        <v>28</v>
      </c>
    </row>
    <row r="48" spans="6:21" x14ac:dyDescent="0.5">
      <c r="G48" t="s">
        <v>16</v>
      </c>
      <c r="H48">
        <v>1.5948308627898311E-2</v>
      </c>
      <c r="I48">
        <v>3.9680724865898444E-2</v>
      </c>
      <c r="J48">
        <v>0.40191575838888627</v>
      </c>
      <c r="K48">
        <v>0.69247819573164082</v>
      </c>
      <c r="L48">
        <v>-6.7417800815608331E-2</v>
      </c>
      <c r="M48">
        <v>9.9314418071404953E-2</v>
      </c>
      <c r="N48">
        <v>-6.7417800815608331E-2</v>
      </c>
      <c r="O48">
        <v>9.9314418071404953E-2</v>
      </c>
    </row>
    <row r="49" spans="7:15" ht="16.149999999999999" thickBot="1" x14ac:dyDescent="0.55000000000000004">
      <c r="G49" s="21" t="s">
        <v>29</v>
      </c>
      <c r="H49" s="21">
        <v>0.12276890916001518</v>
      </c>
      <c r="I49" s="21">
        <v>4.7026168991962103E-3</v>
      </c>
      <c r="J49" s="21">
        <v>26.106508735806084</v>
      </c>
      <c r="K49" s="21">
        <v>9.2778759426336077E-16</v>
      </c>
      <c r="L49" s="21">
        <v>0.1128890776696839</v>
      </c>
      <c r="M49" s="21">
        <v>0.13264874065034646</v>
      </c>
      <c r="N49" s="21">
        <v>0.1128890776696839</v>
      </c>
      <c r="O49" s="21">
        <v>0.13264874065034646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F6A6738D-AAAD-407D-B2CD-EB2D54229F10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LacticAcid</vt:lpstr>
      <vt:lpstr>b0</vt:lpstr>
      <vt:lpstr>b1_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2019-10-30T11:18:48Z</dcterms:created>
  <dcterms:modified xsi:type="dcterms:W3CDTF">2026-10-13T21:58:33Z</dcterms:modified>
</cp:coreProperties>
</file>