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6B765E3F-1BA8-492E-BFAA-5FF15AA4B7E0}" xr6:coauthVersionLast="47" xr6:coauthVersionMax="47" xr10:uidLastSave="{00000000-0000-0000-0000-000000000000}"/>
  <bookViews>
    <workbookView xWindow="-98" yWindow="-98" windowWidth="38596" windowHeight="20760" xr2:uid="{3796F05C-4B1A-48D2-A37C-C97345676711}"/>
  </bookViews>
  <sheets>
    <sheet name="ISE-fluoride" sheetId="14" r:id="rId1"/>
    <sheet name="Log" sheetId="5" state="veryHidden" r:id="rId2"/>
    <sheet name="Index" sheetId="2" state="veryHidden" r:id="rId3"/>
    <sheet name="Functions" sheetId="3" state="veryHidden" r:id="rId4"/>
    <sheet name="Fleishman" sheetId="4" state="veryHidden" r:id="rId5"/>
  </sheets>
  <definedNames>
    <definedName name="CLS_SystemSeed" hidden="1">1851536996</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MacroTable" localSheetId="2">Index!$B$1:$E$25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 i="4" l="1"/>
  <c r="S2" i="4"/>
  <c r="R2" i="4"/>
  <c r="B7" i="14"/>
  <c r="B6" i="14"/>
  <c r="B5" i="14"/>
  <c r="B4" i="14"/>
  <c r="B3" i="14"/>
  <c r="B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E40F62DD-C5E6-46BB-9C83-40D8DA5FB0EF}">
      <text>
        <r>
          <rPr>
            <b/>
            <sz val="9"/>
            <color indexed="81"/>
            <rFont val="Tahoma"/>
            <family val="2"/>
          </rPr>
          <t>CLS:</t>
        </r>
        <r>
          <rPr>
            <sz val="9"/>
            <color indexed="81"/>
            <rFont val="Tahoma"/>
            <family val="2"/>
          </rPr>
          <t xml:space="preserve">
Calibration curve for the analysis of fluoride in ACT and toothpaste using an ion selective electrode (ISE). Data collected in Fall 2019 by Chem 301 students.
The fluoride theoretically follows the Nernst equation.
Fluoride concentration in standard solution is in mg/L, the ISE potentials were recorded in mV.</t>
        </r>
      </text>
    </comment>
    <comment ref="A15" authorId="0" shapeId="0" xr:uid="{78012667-00F7-4957-AEA8-FC523B39127B}">
      <text>
        <r>
          <rPr>
            <b/>
            <sz val="9"/>
            <color indexed="81"/>
            <rFont val="Tahoma"/>
            <family val="2"/>
          </rPr>
          <t>CLS:</t>
        </r>
        <r>
          <rPr>
            <sz val="9"/>
            <color indexed="81"/>
            <rFont val="Tahoma"/>
            <family val="2"/>
          </rPr>
          <t xml:space="preserve">
These constants are in the Nernst equation.</t>
        </r>
      </text>
    </comment>
  </commentList>
</comments>
</file>

<file path=xl/sharedStrings.xml><?xml version="1.0" encoding="utf-8"?>
<sst xmlns="http://schemas.openxmlformats.org/spreadsheetml/2006/main" count="1089" uniqueCount="700">
  <si>
    <t>Descriptive</t>
  </si>
  <si>
    <t>IQR</t>
  </si>
  <si>
    <t>IQR(Data, [Corrected = False])</t>
  </si>
  <si>
    <t>Returns the interquartile range (optionally corrected) of the input data</t>
  </si>
  <si>
    <t>MAD</t>
  </si>
  <si>
    <t>MAD(Data, [Corrected = False])</t>
  </si>
  <si>
    <t>Returns the median absolute deviation (optionally corrected) of the input data.</t>
  </si>
  <si>
    <t>NumUnique</t>
  </si>
  <si>
    <t>NumUnique(Data)</t>
  </si>
  <si>
    <t>Returns the number of unique items in the input data.</t>
  </si>
  <si>
    <t>QQline</t>
  </si>
  <si>
    <t>QQline(Xvalue, DataArray)</t>
  </si>
  <si>
    <t>Calculates the points of a reference line to add to a QQ plot, based on the standard normal first and third quartiles.</t>
  </si>
  <si>
    <t>QQnorm</t>
  </si>
  <si>
    <t>QQnorm(DataPoint, DataArray)</t>
  </si>
  <si>
    <t>Calculates the standard normal value corresponding to the empirical cumulative distribution function (ECDF) of a data point. Used for normal QQ plots.</t>
  </si>
  <si>
    <t>Summary</t>
  </si>
  <si>
    <t>Summary(Data, [Fraction = 0])</t>
  </si>
  <si>
    <t>Returns a five- or seven-number summary (quantiles) of the input data as a column array.</t>
  </si>
  <si>
    <t>tmean</t>
  </si>
  <si>
    <t>tmean(Data, [Gamma = 0], [Alpha = 0.05])</t>
  </si>
  <si>
    <t>Returns the trimmed mean and related statistics as a 4-element column array.</t>
  </si>
  <si>
    <t>Unique</t>
  </si>
  <si>
    <t>Unique(Data)</t>
  </si>
  <si>
    <t>Returns a column array of the unique items in the input data.</t>
  </si>
  <si>
    <t>Hypothesis Testing</t>
  </si>
  <si>
    <t>DF_Welch</t>
  </si>
  <si>
    <t>DF_Welch(se1 , df1 , se2 , df2 )</t>
  </si>
  <si>
    <t>Estimates the degrees of freedom for the test statistic in Welch's t-test.</t>
  </si>
  <si>
    <t>ttestES</t>
  </si>
  <si>
    <t>ttestES(sd , df[, power = 0.8, alpha = 0.05])</t>
  </si>
  <si>
    <t>Returns the (unstandardized) effect size for a t-test.</t>
  </si>
  <si>
    <t>ttestPower</t>
  </si>
  <si>
    <t>ttestPower(sd , df, ES[, alpha = 0.05])</t>
  </si>
  <si>
    <t>Returns the statistical power to detect a specified (unstandardized) effect size.</t>
  </si>
  <si>
    <t>Regression</t>
  </si>
  <si>
    <t>PolyConf</t>
  </si>
  <si>
    <t>PolyConf(Y, X, xi[, order = 1])</t>
  </si>
  <si>
    <t>Returns a 3-element row array giving yhat and its 95% confidence interval for polynomial least-squares regression.</t>
  </si>
  <si>
    <t>PolyInv</t>
  </si>
  <si>
    <t>PolyInv(Y, X, yu[, order = 1])</t>
  </si>
  <si>
    <t>Performs inverse polynomial least-squares regression, returning a 3-element row array. Gives approximate values of std error and MOE.</t>
  </si>
  <si>
    <t>PolyInv_WLS</t>
  </si>
  <si>
    <t>PolyInv_WLS(Y, X, Stdev, yu, su[, order = 1])</t>
  </si>
  <si>
    <t>Performs inverse polynomial weighted least-squares regression, returning a 3-element row array. Gives approximate values of std error and MOE.</t>
  </si>
  <si>
    <t>PolyLS</t>
  </si>
  <si>
    <t>PolyLS(Y, X[, order = 1])</t>
  </si>
  <si>
    <t>Performs least-squares polynomial regression. Returns an array.</t>
  </si>
  <si>
    <t>PolyPred</t>
  </si>
  <si>
    <t>PolyPred(Y, X, xi[, order = 1])</t>
  </si>
  <si>
    <t>Returns a 3-element row array giving yhat and its 95% prediction interval for polynomial least-squares regression.</t>
  </si>
  <si>
    <t>PolyPred_WLS</t>
  </si>
  <si>
    <t>PolyPred_WLS(Y, X, Stdev, xi, si[, order = 1])</t>
  </si>
  <si>
    <t>Returns a 3-element row array giving yhat and its 95% prediction interval for polynomial weighted least-squares regression.</t>
  </si>
  <si>
    <t>PolyResids</t>
  </si>
  <si>
    <t>PolyResids(Y, X[, order = 1])</t>
  </si>
  <si>
    <t>Returns an N x 2 array of residuals for polynomial least-squares regression. 1st column is the raw residuals,  2nd column is standardized residuals.</t>
  </si>
  <si>
    <t>PolyWLS</t>
  </si>
  <si>
    <t>PolyWLS(Y, X, Stdev[, order = 1])</t>
  </si>
  <si>
    <t>Performs weighted least-squares polynomial regression. Returns an array.</t>
  </si>
  <si>
    <t>Simulation</t>
  </si>
  <si>
    <t>BootSample</t>
  </si>
  <si>
    <t>BootSample(Data[, vol = False])</t>
  </si>
  <si>
    <t>Array function that returns a bootstrap sample the same size as the input data. Optionally volatile; must be seeded with init_genrand().</t>
  </si>
  <si>
    <t>genrand_int</t>
  </si>
  <si>
    <t>genrand_int(Lower, Upper[, Volatile = FALSE])</t>
  </si>
  <si>
    <t>Generates a random integer between two values, based on the MT PRNG. Optionally volatile; must be seeded with init_genrand().</t>
  </si>
  <si>
    <t>genrand_real1</t>
  </si>
  <si>
    <t>genrand_real1([Volatile = FALSE])</t>
  </si>
  <si>
    <t>Generates a random number between 0 and 1 based on the MT PRNG. Optionally volatile; must be seeded with init_genrand().</t>
  </si>
  <si>
    <t>init_genrand</t>
  </si>
  <si>
    <t>init_genrand([Seed])</t>
  </si>
  <si>
    <t>Initializes/seeds the Marsenne Twister pseudo-random number generator (MT PRNG). Returns the seed used. Needed for all Simulation functions.</t>
  </si>
  <si>
    <t>PopSample</t>
  </si>
  <si>
    <t>PopSample(N[, Mean=0, Stdev=1, Skew=0, Kurtosis=0])</t>
  </si>
  <si>
    <t>Array function returning N random variables sampled from a distribution with specified properties. Must be seeded with init_genrand().</t>
  </si>
  <si>
    <t>rerror</t>
  </si>
  <si>
    <t>rerror([Skew = 0, Kurtosis = 0, Volatile = FALSE])</t>
  </si>
  <si>
    <t>Generates random error with optional skew and excess kurtosis, based on the MT PRNG. Optionally volatile; must be seeded with init_genrand().</t>
  </si>
  <si>
    <t>Function BootSample(ArrayIn As Range, Optional vol As Boolean = False) As Variant</t>
  </si>
  <si>
    <t>Function DF_Welch(se_1 As Double, df_1 As Long, se_2 As Double, df_2 As Long)</t>
  </si>
  <si>
    <t>Function genrand_int(Lower As Long, Upper As Long, Optional vol As Boolean) As Long</t>
  </si>
  <si>
    <t>Function genrand_real1(Optional vol As Boolean = False) As Double</t>
  </si>
  <si>
    <t>Function init_genrand(Optional Seed As Variant) As Long</t>
  </si>
  <si>
    <t>Function IQR(ArrayIn As Variant, Optional Corrected As Boolean = False) As Variant</t>
  </si>
  <si>
    <t>Function MAD(ArrayIn As Variant, Optional Corrected As Boolean = False) As Variant</t>
  </si>
  <si>
    <t>Function NumUnique(ArrayIn) As Variant</t>
  </si>
  <si>
    <t>Function PolyConf(Y As Variant, X As Variant, xi As Double, Optional order As Long = 1)</t>
  </si>
  <si>
    <t>Function PolyInv(Y As Variant, X As Variant, yu As Double, Optional order As Long = 1)</t>
  </si>
  <si>
    <t>Function PolyInv_WLS(Y As Variant, X As Variant, Stdev As Variant, yu As Double, sd_u As Double, Optional order As Long = 1)</t>
  </si>
  <si>
    <t>Function PolyLS(Y As Variant, X As Variant, Optional order As Long = 1) As Variant</t>
  </si>
  <si>
    <t>Function PolyPred(Y As Variant, X As Variant, xi As Double, Optional order As Long = 1)</t>
  </si>
  <si>
    <t>Function PolyPred_WLS(Y As Variant, X As Variant, Stdev As Variant, xi As Double, sd_i As Double, Optional order As Long = 1)</t>
  </si>
  <si>
    <t>Function PolyResids(Y As Variant, X As Variant, Optional order As Long = 1)</t>
  </si>
  <si>
    <t>Function PolyWLS(Y As Variant, X As Variant, Stdev As Variant, Optional order As Long = 1)</t>
  </si>
  <si>
    <t>Function PopSample(n As Long, Optional Mean As Double = 0, Optional Stdev As Double = 1, Optional Skew As Variant, Optional Kurtosis As Variant) As Variant</t>
  </si>
  <si>
    <t>Function QQline(Xvalue As Double, ArrayIn As Variant) As Double</t>
  </si>
  <si>
    <t>Function QQnorm(DataPoint As Double, ArrayIn As Variant) As Double</t>
  </si>
  <si>
    <t>Function rerror(Optional Skew As Variant, Optional Kurtosis As Variant, Optional vol As Boolean = False) As Double</t>
  </si>
  <si>
    <t>Function Summary(ArrayIn As Variant, Optional Fraction As Double = 0)</t>
  </si>
  <si>
    <t>Function tmean(ArrayIn As Variant, Optional Gamma As Double = 0, Optional Alpha As Double = 0.05) As Variant</t>
  </si>
  <si>
    <t>Function ttestES(s_d As Double, df As Long, Optional power As Double = 0.8, Optional Alpha As Double = 0.05)</t>
  </si>
  <si>
    <t>Function ttestPower(s_d As Double, df As Long, EffectSize As Double, Optional Alpha As Double = 0.05)</t>
  </si>
  <si>
    <t>Function Unique(ArrayIn) As Variant</t>
  </si>
  <si>
    <t xml:space="preserve">  ' Accepts an array or range as input</t>
  </si>
  <si>
    <t xml:space="preserve">    ' Returns the degrees of freedom as calculated by the Welch_Satterthwaite equation</t>
  </si>
  <si>
    <t xml:space="preserve">  'Randomly chooses an integer between Lower and Upper, inclusive</t>
  </si>
  <si>
    <t>' This function converts the 2's Complement Signed 32-bit Integer output</t>
  </si>
  <si>
    <t>' Run this function before running any of the 'genrand' functions.  If</t>
  </si>
  <si>
    <t xml:space="preserve">    ' This function calculates the interquartile range (IQR), a robust estimator of scale</t>
  </si>
  <si>
    <t xml:space="preserve">    ' This function calculates the median absolute deviation from the median (MAD), a robust estimator of scale</t>
  </si>
  <si>
    <t xml:space="preserve">    ' Accepts an array or range as input, and returns the number of unique elements</t>
  </si>
  <si>
    <t xml:space="preserve">    ' Calculates y-hat, std error of yhat, and regression confidence band</t>
  </si>
  <si>
    <t xml:space="preserve">    ' Inverse regression: calculates xu_hat, its std error, and the 95% CI</t>
  </si>
  <si>
    <t xml:space="preserve">    'Performs polynomial regression with default order of 1 (ie, SLR).</t>
  </si>
  <si>
    <t xml:space="preserve">    ' Calculates y-hat, std error of residuals, and regression tolerance/prediction band</t>
  </si>
  <si>
    <t xml:space="preserve">    ' Calculates the residuals and the deleted residuals</t>
  </si>
  <si>
    <t xml:space="preserve">    'Performs weighted polynomial regression with default order of 1 (ie, SLR).</t>
  </si>
  <si>
    <t xml:space="preserve">  'This function is a population/simulation analog of the BootSample function. It returns an array of values</t>
  </si>
  <si>
    <t xml:space="preserve">    ' Calculates a coordinate on the QQ reference line, which is determined by 1st and 3rd quartiles of the x and y data</t>
  </si>
  <si>
    <t xml:space="preserve">  ' Returns a point on a QQ-plot against a standard normal distribution</t>
  </si>
  <si>
    <t xml:space="preserve">  'Returns a value with pure random error. Calling Error() returns a standard normal random variable.</t>
  </si>
  <si>
    <t xml:space="preserve">  ' Calculates either a five- or seven-number summary of the data</t>
  </si>
  <si>
    <t xml:space="preserve">  ' Accepts a data array and trimming fraction as inputs</t>
  </si>
  <si>
    <t xml:space="preserve">    ' Performs post-hoc power analysis of a one-sample or two-sample t-test</t>
  </si>
  <si>
    <t xml:space="preserve">    ' Accepts an array or range as input</t>
  </si>
  <si>
    <t xml:space="preserve">  ' Returns a bootstrap sample of the input data in the same shape</t>
  </si>
  <si>
    <t xml:space="preserve">    ' Gives an approximation of the DOF for the error of a linear combination of two random variables</t>
  </si>
  <si>
    <t xml:space="preserve">  'Based on the MT PRNG. Should be initialized/seeded before first use.</t>
  </si>
  <si>
    <t>'  from the "genrand_signedInt32()" function into its Unsigned Value</t>
  </si>
  <si>
    <t>'  running from an Excel worksheet, then run "init_genrandXL()" via the Run</t>
  </si>
  <si>
    <t xml:space="preserve">    ' Optionally the IQR is corrected to estimate the population standard deviation if the input data are Gaussian</t>
  </si>
  <si>
    <t xml:space="preserve">    ' Optionally the MAD is corrected to estimate the population standard deviation if the input data are Gaussian</t>
  </si>
  <si>
    <t xml:space="preserve">     Dim NoDupes As New Collection</t>
  </si>
  <si>
    <t xml:space="preserve">    ' Input is Y, X and x_i</t>
  </si>
  <si>
    <t xml:space="preserve">    ' Currently only for SLR and quadratic regression, using the approximate formula</t>
  </si>
  <si>
    <t xml:space="preserve">    'Currently only set up for unweighted ("ordinary") LS regression with intercept</t>
  </si>
  <si>
    <t xml:space="preserve">    ' Required Input: Y, X, Stdev, x_i, sd_i. The first two are the regression data, the third is the std devs vector, the last two are the x-value and the std dev at that value.</t>
  </si>
  <si>
    <t xml:space="preserve">    ' Input is Y and X plus the polynomial order (if other than 1)</t>
  </si>
  <si>
    <t xml:space="preserve">    ' Usage: PolyWLS(Y, X, stdev[, order=1]) where</t>
  </si>
  <si>
    <t xml:space="preserve">  'sampled from a population of desired properties of mean, std deviation, skewness and kurtosis.</t>
  </si>
  <si>
    <t xml:space="preserve">    ' Currently assumes we are plotting against standard normal on x-axis</t>
  </si>
  <si>
    <t xml:space="preserve">  ' Accepts as input: the data point at which to evaluate, and the entire data array (to calculate ECDF)</t>
  </si>
  <si>
    <t xml:space="preserve">  'Optional input: Skew (defaults to zero; range is -4 to 4 in 0.5 increments)</t>
  </si>
  <si>
    <t xml:space="preserve">  ' Defaults (Fraction = 0) to a 5-number summary: min, Q1, Q2, Q3, max</t>
  </si>
  <si>
    <t xml:space="preserve">  ' Unlike the Excel TRIMMEAN function, the fraction is a 1-tailed fraction</t>
  </si>
  <si>
    <t xml:space="preserve">    ' Returns the power corresponding to a user-specified effect size (in original units)</t>
  </si>
  <si>
    <t xml:space="preserve">    ' Returns a variant array of unique elements (as a column)</t>
  </si>
  <si>
    <t xml:space="preserve">  ' as the input data (ie, single column or single row)</t>
  </si>
  <si>
    <t xml:space="preserve">    ' INPUT</t>
  </si>
  <si>
    <t xml:space="preserve">  Application.Volatile vol</t>
  </si>
  <si>
    <t>'  representation and normalizes the values from integers [0, 4294967295] to</t>
  </si>
  <si>
    <t>'  Macro Dialog box instead (hold down "ALT" and press "F8" in Excel itself).</t>
  </si>
  <si>
    <t xml:space="preserve">    ' The default behavior is NOT to make this correction unless the user sets Corrected = FALSE</t>
  </si>
  <si>
    <t xml:space="preserve">     Dim Cell As Range, i As Long</t>
  </si>
  <si>
    <t xml:space="preserve">    ' Output is yhat_i, se(yhat_i), and 95% CI as a row array</t>
  </si>
  <si>
    <t xml:space="preserve">    ' Required input is Y, X and y_u; optional input is polynomial order (default 1)</t>
  </si>
  <si>
    <t xml:space="preserve">    ' Required input is Y, X, Stdev, y_u, s_u; optional input is polynomial order (default 1)</t>
  </si>
  <si>
    <t xml:space="preserve">    ' Usage: PolyLS(Y, X[, order=1]) where</t>
  </si>
  <si>
    <t xml:space="preserve">    ' Output is yhat_i, se(e_i), and 95% PI as a row array</t>
  </si>
  <si>
    <t xml:space="preserve">    ' Optional Input: order (default=1), the polynomial order</t>
  </si>
  <si>
    <t xml:space="preserve">    ' Output is an n x 4 array with first column as the y-residuals,</t>
  </si>
  <si>
    <t xml:space="preserve">    '   Y is the vector of (univariate) predictor/dependent values</t>
  </si>
  <si>
    <t xml:space="preserve">  'It uses the error() function which is based on the RAND() worksheet function. Seeding is not possible,</t>
  </si>
  <si>
    <t xml:space="preserve">    ' Xvalue is the coordinate to calculate against (ie a standard normal quantile)</t>
  </si>
  <si>
    <t xml:space="preserve">    Dim ECDF As Double</t>
  </si>
  <si>
    <t xml:space="preserve">  'Optional input: Excess Kurtosis (defaults to zero, or minimum value if skew is nonzero; range is 0 to 30, even numbers only)</t>
  </si>
  <si>
    <t xml:space="preserve">  ' Using a non-zero second argument gives a 7-number summary.</t>
  </si>
  <si>
    <t xml:space="preserve">  ' Output is a column array containing trimmed mean, its std error</t>
  </si>
  <si>
    <t xml:space="preserve">  ' Based on MT PRNG, seed/initialize with init_genrand() or MTseed</t>
  </si>
  <si>
    <t xml:space="preserve">    '   se_1 is the standard dev/error of the first variable</t>
  </si>
  <si>
    <t xml:space="preserve">  genrand_int = Int(genrand_real1() * Upper + Lower)</t>
  </si>
  <si>
    <t>'  the real numbers zero inclusive to one inclusive.</t>
  </si>
  <si>
    <t xml:space="preserve">  Dim multiplicand As Long, addend As Long</t>
  </si>
  <si>
    <t xml:space="preserve">     ' Calculate uncorrected value</t>
  </si>
  <si>
    <t xml:space="preserve">    Dim M As Double</t>
  </si>
  <si>
    <t xml:space="preserve">     Set ArrayIn = Intersect(ArrayIn, ArrayIn.Parent.UsedRange)</t>
  </si>
  <si>
    <t xml:space="preserve">    Dim LinMod As Variant</t>
  </si>
  <si>
    <t xml:space="preserve">    ' Output is a 1 x 3 row vector: (i) xhat, (ii) its std err, and (iii) the approx CI half-width</t>
  </si>
  <si>
    <t xml:space="preserve">    '   2nd column the standardized resids (rstandard, internally studentized)</t>
  </si>
  <si>
    <t xml:space="preserve">    '   X is the vector of (univariate) regressor/independent values</t>
  </si>
  <si>
    <t xml:space="preserve">  'nor is it possible to make the function volatile.</t>
  </si>
  <si>
    <t xml:space="preserve">    ' ArrayIn is the data for the y axis (needed for quantile calculation)</t>
  </si>
  <si>
    <t xml:space="preserve">    ECDF = Application.WorksheetFunction.CountIf(ArrayIn, "&lt;=" &amp; DataPoint)</t>
  </si>
  <si>
    <t xml:space="preserve">  'Optional input: vol (defaults to False) to make the function volatile</t>
  </si>
  <si>
    <t xml:space="preserve">  ' For example, Summary(data, 0.1) would give</t>
  </si>
  <si>
    <t xml:space="preserve">  ' the DOF of the std error, and the halfwidth of the 95% parametric confidence interval</t>
  </si>
  <si>
    <t xml:space="preserve">    '   s_d is the standard deviation of the (non-studentized) test statistic</t>
  </si>
  <si>
    <t xml:space="preserve">     Dim OutArray() As Variant</t>
  </si>
  <si>
    <t xml:space="preserve">    '   df_1 is the DOF of that first variable</t>
  </si>
  <si>
    <t>End Function</t>
  </si>
  <si>
    <t>' Note that because "genrand_signedInt32()" has an even number of possible</t>
  </si>
  <si>
    <t xml:space="preserve">  'Added: if called with no argument, supply random seed (and return it)</t>
  </si>
  <si>
    <t xml:space="preserve">     IQR = Application.Quartile(ArrayIn, 3) - Application.Quartile(ArrayIn, 1)</t>
  </si>
  <si>
    <t xml:space="preserve">    Dim SampleSize As Long</t>
  </si>
  <si>
    <t xml:space="preserve">     On Error Resume Next ''avoid error when adding duplicated item to collection</t>
  </si>
  <si>
    <t xml:space="preserve">    Dim Yhat As Double, se_yhat As Double, sres As Double, tcrit As Double</t>
  </si>
  <si>
    <t xml:space="preserve">    Dim ArrayOut As Variant</t>
  </si>
  <si>
    <t xml:space="preserve">    Dim Yhat As Double, se_yhat As Double, se_resids As Double, sres As Double, tcrit As Double</t>
  </si>
  <si>
    <t xml:space="preserve">    Dim LinMod() As Variant, M() As Variant</t>
  </si>
  <si>
    <t xml:space="preserve">    Dim n As Long, p As Long</t>
  </si>
  <si>
    <t xml:space="preserve">    '   stdev is the vector of standard deviations of the Y values (for weighted regression)</t>
  </si>
  <si>
    <t xml:space="preserve">  'This is an array function that returns a column by default.</t>
  </si>
  <si>
    <t xml:space="preserve">    Dim b1, b0 As Double  'slope and intercept of line</t>
  </si>
  <si>
    <t xml:space="preserve">    ECDF = ECDF - 0.5</t>
  </si>
  <si>
    <t xml:space="preserve">  '   min, P10, Q1, Q2, Q3, P90, max</t>
  </si>
  <si>
    <t xml:space="preserve">  Dim SampleSize As Long     ' number of data points in input array</t>
  </si>
  <si>
    <t xml:space="preserve">    '   df is the degrees of freedom of s_d</t>
  </si>
  <si>
    <t xml:space="preserve">  Dim SampleSize As Long</t>
  </si>
  <si>
    <t xml:space="preserve">    '   se_2 is the std dev/error of the 2nd variable</t>
  </si>
  <si>
    <t>'  output values, and because of the multiplication by (1.0 / 4294967295.0)</t>
  </si>
  <si>
    <t xml:space="preserve">  If IsMissing(Seed) Then</t>
  </si>
  <si>
    <t xml:space="preserve">    If Corrected Then</t>
  </si>
  <si>
    <t xml:space="preserve">    Dim i As Long</t>
  </si>
  <si>
    <t xml:space="preserve">     For Each Cell In ArrayIn</t>
  </si>
  <si>
    <t xml:space="preserve">    Dim p As Long                       ' number of regression parameters</t>
  </si>
  <si>
    <t xml:space="preserve">    Dim Pred As Variant, xu_hat As Double, se_xhat As Double, tcrit As Double</t>
  </si>
  <si>
    <t xml:space="preserve">    Dim Xw() As Variant, Yw() As Variant, Wsd() As Variant, D() As Double</t>
  </si>
  <si>
    <t xml:space="preserve">    '   order is the optional polynomial order, with a default of 1 (ie, SLR or linear fit)</t>
  </si>
  <si>
    <t xml:space="preserve">    Dim Yhat As Double, se_resids As Double, sres As Double, tcrit As Double</t>
  </si>
  <si>
    <t xml:space="preserve">    n = Application.WorksheetFunction.Count(X)</t>
  </si>
  <si>
    <t xml:space="preserve">  Dim i As Long</t>
  </si>
  <si>
    <t xml:space="preserve">    Dim Q1_x, Q3_x As Double 'first and third quartiles of x-axis</t>
  </si>
  <si>
    <t xml:space="preserve">    ECDF = ECDF / Application.Count(ArrayIn)</t>
  </si>
  <si>
    <t xml:space="preserve">  rerror = getRndNormalStandard()</t>
  </si>
  <si>
    <t xml:space="preserve">  ' All quantile calculations use the .INC method</t>
  </si>
  <si>
    <t xml:space="preserve">  Dim Data As Variant   ' numerical data</t>
  </si>
  <si>
    <t xml:space="preserve">    '   Power is the optional desired statistical power (default = 0.8)</t>
  </si>
  <si>
    <t xml:space="preserve">    '   EffectSIze is the effect size in the original units (note: sign of ES is ignored)</t>
  </si>
  <si>
    <t xml:space="preserve">  Dim ArrayOut() As Double</t>
  </si>
  <si>
    <t xml:space="preserve">    '   df_2 is the DOF of that variable</t>
  </si>
  <si>
    <t>'  that makes the output value of exactly 1.0 possible, this function will</t>
  </si>
  <si>
    <t xml:space="preserve">    Seed = CLng(Round((Application.Evaluate("=RAND()") * Bit32DblLessOne#) - Bit31Dbl#, 0&amp;))</t>
  </si>
  <si>
    <t xml:space="preserve">        IQR = IQR / (Application.NormSInv(0.75) - Application.NormSInv(0.25))</t>
  </si>
  <si>
    <t xml:space="preserve">    Dim AbsDev() As Double</t>
  </si>
  <si>
    <t xml:space="preserve">        If Not IsEmpty(Cell) Then NoDupes.Add Cell.value, CStr(Cell.value)</t>
  </si>
  <si>
    <t xml:space="preserve">    Dim i As Long, j As Long        ' index looping variables</t>
  </si>
  <si>
    <t xml:space="preserve">    Dim b2 As Double, b1 As Double, b0 As Double</t>
  </si>
  <si>
    <t xml:space="preserve">    ' Output is an array of nine rows; the number of columns is two more than the order.</t>
  </si>
  <si>
    <t xml:space="preserve">    Dim p As Long, n As Long                       ' number of regression parameters and observations</t>
  </si>
  <si>
    <t xml:space="preserve">    p = order + 1</t>
  </si>
  <si>
    <t xml:space="preserve">    '</t>
  </si>
  <si>
    <t xml:space="preserve">    Dim Q1_y, Q3_y As Double 'first and third quartiles of y-axis</t>
  </si>
  <si>
    <t xml:space="preserve">    QQnorm = Application.WorksheetFunction.Norm_S_Inv(ECDF)</t>
  </si>
  <si>
    <t xml:space="preserve">  'Do we need to go further? (save time)</t>
  </si>
  <si>
    <t xml:space="preserve">  Dim Data As Variant, ArrayOut() As Double</t>
  </si>
  <si>
    <t xml:space="preserve">  Dim ArrayOut(1 To 4) As Double   ' output array (up to 3 members)</t>
  </si>
  <si>
    <t xml:space="preserve">    '   alpha is optional significance level (default = 0.05)</t>
  </si>
  <si>
    <t xml:space="preserve">    Dim s_d As Double</t>
  </si>
  <si>
    <t>'  never return a value of exactly 0.5.  On the other hand, this function has</t>
  </si>
  <si>
    <t xml:space="preserve">  Else</t>
  </si>
  <si>
    <t xml:space="preserve">    End If</t>
  </si>
  <si>
    <t xml:space="preserve">    Dim Data As Variant</t>
  </si>
  <si>
    <t xml:space="preserve">     Next Cell</t>
  </si>
  <si>
    <t xml:space="preserve">    Dim D() As Variant          ' design matrix from X</t>
  </si>
  <si>
    <t xml:space="preserve">    ' Thus, for SLR (order = 1), the output is a 9 x 3 array. The first column are labels of the output.</t>
  </si>
  <si>
    <t xml:space="preserve">    ' predicted (fitted) values</t>
  </si>
  <si>
    <t xml:space="preserve">  ReDim ArrayOut(1 To n)</t>
  </si>
  <si>
    <t xml:space="preserve">    'Assume the x values are standard normal distribution for now (allow other options at some point)</t>
  </si>
  <si>
    <t xml:space="preserve">  If IsMissing(Skew) And IsMissing(Kurtosis) Then</t>
  </si>
  <si>
    <t xml:space="preserve">  Data = GetNumberVector(ArrayIn)</t>
  </si>
  <si>
    <t xml:space="preserve">  Dim n_g As Long        ' number of points trimmed from each tail</t>
  </si>
  <si>
    <t xml:space="preserve">    ' OUTPUT</t>
  </si>
  <si>
    <t xml:space="preserve">  Dim Data As Variant</t>
  </si>
  <si>
    <t xml:space="preserve">    s_d = Sqr(se_1 ^ 2 + se_2 ^ 2)</t>
  </si>
  <si>
    <t>'  exactly 2147483648 possible distinct output values that are greater than</t>
  </si>
  <si>
    <t xml:space="preserve">    Seed = CLng(Seed)</t>
  </si>
  <si>
    <t xml:space="preserve">    Data = GetNumberVector(ArrayIn)</t>
  </si>
  <si>
    <t xml:space="preserve">     NumUnique = NoDupes.Count</t>
  </si>
  <si>
    <t xml:space="preserve">    D = DesignMatrix(X, order)</t>
  </si>
  <si>
    <t xml:space="preserve">    Dim n As Long, p As Long, i As Long</t>
  </si>
  <si>
    <t xml:space="preserve">    ' Row #1: LS estimates of regression parameters, in descending order of power</t>
  </si>
  <si>
    <t xml:space="preserve">    Dim hat As Variant</t>
  </si>
  <si>
    <t xml:space="preserve">  If n &lt; 1 Then</t>
  </si>
  <si>
    <t xml:space="preserve">    Q1_x = Application.WorksheetFunction.Norm_S_Inv(0.25)</t>
  </si>
  <si>
    <t xml:space="preserve">    Exit Function  'normally dist'd error</t>
  </si>
  <si>
    <t xml:space="preserve">  If Fraction = 0 Then</t>
  </si>
  <si>
    <t xml:space="preserve">  Dim g As Double        ' actual fraction trimmed from each tail</t>
  </si>
  <si>
    <t xml:space="preserve">    '   Function returns the effect size that corresponds to the desired statistical power</t>
  </si>
  <si>
    <t xml:space="preserve">    '   Function returns the statistical power of the test to detect the user-inputted effect size</t>
  </si>
  <si>
    <t xml:space="preserve">    DF_Welch = s_d ^ 4 / (se_1 ^ 4 / df_1 + se_2 ^ 4 / df_2)</t>
  </si>
  <si>
    <t>'  0.5 (including 1.0), and exactly 2147483648 possible distinct output values</t>
  </si>
  <si>
    <t xml:space="preserve">  End If</t>
  </si>
  <si>
    <t xml:space="preserve">    M = Application.Median(Data) ' calculate the median</t>
  </si>
  <si>
    <t xml:space="preserve">    n = Application.Count(X)</t>
  </si>
  <si>
    <t xml:space="preserve">    Dim n As Long, p As Long, i As Long, j As Long</t>
  </si>
  <si>
    <t xml:space="preserve">    ' Row #2: std error of the LS estimates</t>
  </si>
  <si>
    <t xml:space="preserve">    Dim Yw() As Variant         ' possibly weighted response values</t>
  </si>
  <si>
    <t xml:space="preserve">    hat = HAT_matrix(X, order)               ' Get the HAT matrix</t>
  </si>
  <si>
    <t xml:space="preserve">    MsgBox "Must input a positive nonzero number."</t>
  </si>
  <si>
    <t xml:space="preserve">    Q3_x = Application.WorksheetFunction.Norm_S_Inv(0.75)</t>
  </si>
  <si>
    <t xml:space="preserve">    ' Five-number summary</t>
  </si>
  <si>
    <t xml:space="preserve">  Dim s_w As Double      'Winsorized standard deviation of the data</t>
  </si>
  <si>
    <t xml:space="preserve">    Dim t_crit As Double</t>
  </si>
  <si>
    <t xml:space="preserve">    Dim t_ES As Double, t_crit As Double</t>
  </si>
  <si>
    <t xml:space="preserve">  SampleSize = WorksheetFunction.Count(Data)</t>
  </si>
  <si>
    <t>'  that are less than 0.5 (including 0.0), all occurring with pseudo-equal</t>
  </si>
  <si>
    <t xml:space="preserve">  ' Unlike in the original C program, seed is an integer from -2147483648 to</t>
  </si>
  <si>
    <t xml:space="preserve">    SampleSize = Application.Count(Data)</t>
  </si>
  <si>
    <t xml:space="preserve">    ' Get the LR model output</t>
  </si>
  <si>
    <t xml:space="preserve">    ' Row #3: 95% half-width of the CI estimates of the the regression parameters</t>
  </si>
  <si>
    <t xml:space="preserve">    Yw = Y.value</t>
  </si>
  <si>
    <t xml:space="preserve">    ' For some reason, the MMULT worksheet function doesn't work with HAT and Y</t>
  </si>
  <si>
    <t xml:space="preserve">    Exit Function</t>
  </si>
  <si>
    <t xml:space="preserve">    Q1_y = Application.WorksheetFunction.Percentile_Inc(ArrayIn, 0.25)</t>
  </si>
  <si>
    <t xml:space="preserve">  'set default value of Skew if needed</t>
  </si>
  <si>
    <t xml:space="preserve">    ReDim ArrayOut(1 To 5)</t>
  </si>
  <si>
    <t xml:space="preserve">  Dim tcrit As Double        ' the critical Student's t value</t>
  </si>
  <si>
    <t xml:space="preserve">    ' calculate the critical value of the studentized test statistic</t>
  </si>
  <si>
    <t xml:space="preserve">     ReDim OutArray(1 To NoDupes.Count)</t>
  </si>
  <si>
    <t xml:space="preserve">  ReDim ArrayOut(1 To SampleSize)</t>
  </si>
  <si>
    <t>'  likelihood.</t>
  </si>
  <si>
    <t xml:space="preserve">  '  2147483647, instead of from 0 to 4294967295.</t>
  </si>
  <si>
    <t xml:space="preserve">    ReDim AbsDev(1 To SampleSize)</t>
  </si>
  <si>
    <t xml:space="preserve">    ' Remember LinEst gives columns in reverse order compared to D</t>
  </si>
  <si>
    <t xml:space="preserve">    If order = 1 Then</t>
  </si>
  <si>
    <t xml:space="preserve">    ' Row #4: std dev of the residuals and the R-squared term</t>
  </si>
  <si>
    <t xml:space="preserve">    Dim Yhat() As Double, i As Long, j As Long</t>
  </si>
  <si>
    <t xml:space="preserve">    Q3_y = Application.WorksheetFunction.Percentile_Inc(ArrayIn, 0.75)</t>
  </si>
  <si>
    <t xml:space="preserve">  Dim NegativeSkew As Boolean</t>
  </si>
  <si>
    <t xml:space="preserve">    ArrayOut(1) = WorksheetFunction.Min(Data)</t>
  </si>
  <si>
    <t xml:space="preserve">    t_crit = Application.TInv(Alpha, df)</t>
  </si>
  <si>
    <t xml:space="preserve">     For i = 1 To NoDupes.Count</t>
  </si>
  <si>
    <t xml:space="preserve">  ' Randomize the seed for the random number generator</t>
  </si>
  <si>
    <t>' /* generates a random number on [0,1]-real-interval */</t>
  </si>
  <si>
    <t xml:space="preserve">  MT&amp;(0&amp;) = Seed</t>
  </si>
  <si>
    <t xml:space="preserve">    For i = 1 To SampleSize</t>
  </si>
  <si>
    <t xml:space="preserve">    ' So they are in ascending order of power b0, b1, b2, etc</t>
  </si>
  <si>
    <t xml:space="preserve">        ' SLR inverse regression</t>
  </si>
  <si>
    <t xml:space="preserve">    ' replace X, Y and yu with WLS versions</t>
  </si>
  <si>
    <t xml:space="preserve">    ' Row #5: number of observations and the degrees of freedom</t>
  </si>
  <si>
    <t xml:space="preserve">    ReDim Yhat(1 To n)</t>
  </si>
  <si>
    <t xml:space="preserve">    'Calculate slope and intercept of QQ line</t>
  </si>
  <si>
    <t xml:space="preserve">  NegativeSkew = False</t>
  </si>
  <si>
    <t xml:space="preserve">    ArrayOut(2) = WorksheetFunction.Quartile_Inc(Data, 1)</t>
  </si>
  <si>
    <t xml:space="preserve">  SampleSize = Application.Count(Data)</t>
  </si>
  <si>
    <t xml:space="preserve">    ttestES = (Application.TInv((1 - power) * 2, df) + t_crit) * s_d</t>
  </si>
  <si>
    <t xml:space="preserve">    ' Sign of ES does NOT matter, user needs to keep track of that</t>
  </si>
  <si>
    <t xml:space="preserve">        OutArray(i) = NoDupes(i)</t>
  </si>
  <si>
    <t xml:space="preserve">  Randomize</t>
  </si>
  <si>
    <t xml:space="preserve">  genrand_real1# = CDbl(genrand_signedInt32&amp;)</t>
  </si>
  <si>
    <t xml:space="preserve">  ' Initialize the State Array MT.</t>
  </si>
  <si>
    <t xml:space="preserve">        AbsDev(i) = Abs(Data(i) - M)</t>
  </si>
  <si>
    <t xml:space="preserve">    LinMod = Application.LinEst(Y, D, 0, 1)</t>
  </si>
  <si>
    <t xml:space="preserve">        LinMod = Application.LinEst(Y, X, 1, 1)</t>
  </si>
  <si>
    <t xml:space="preserve">    ' Reads the values in as 2-d Arrays</t>
  </si>
  <si>
    <t xml:space="preserve">    ' Row #6: Sum of squares partitioning into regression model (SSreg) and pure error (SSres)</t>
  </si>
  <si>
    <t xml:space="preserve">    ' scale Y vals for WLS</t>
  </si>
  <si>
    <t xml:space="preserve">    For i = 1 To n</t>
  </si>
  <si>
    <t xml:space="preserve">    'save some time</t>
  </si>
  <si>
    <t xml:space="preserve">    b1 = (Q3_y - Q1_y) / (Q3_x - Q1_x)</t>
  </si>
  <si>
    <t xml:space="preserve">  If IsMissing(Skew) Then</t>
  </si>
  <si>
    <t xml:space="preserve">    ArrayOut(3) = WorksheetFunction.Median(Data)</t>
  </si>
  <si>
    <t xml:space="preserve">  ArrayOut(1) = Application.TrimMean(Data, 2 * Gamma)      ' trimmed mean</t>
  </si>
  <si>
    <t xml:space="preserve">    EffectSize = Abs(EffectSize)</t>
  </si>
  <si>
    <t xml:space="preserve">     Next i</t>
  </si>
  <si>
    <t xml:space="preserve">  For i = 1 To SampleSize</t>
  </si>
  <si>
    <t xml:space="preserve">  ' Multiplication by "Bit32DblLessOneInv" is shown to be more accurate</t>
  </si>
  <si>
    <t xml:space="preserve">  For mti&amp; = 1&amp; To constN_LessOne&amp;</t>
  </si>
  <si>
    <t xml:space="preserve">    Next i</t>
  </si>
  <si>
    <t xml:space="preserve">    ' Calculate predicted (y-hat) value</t>
  </si>
  <si>
    <t xml:space="preserve">        b1 = LinMod(1, 1)</t>
  </si>
  <si>
    <t xml:space="preserve">    Xw = X.value</t>
  </si>
  <si>
    <t xml:space="preserve">    ' Row #7: Regression F-value (ratio of MSreg / MSres) and its p-value</t>
  </si>
  <si>
    <t xml:space="preserve">        Yhat(i) = 0</t>
  </si>
  <si>
    <t xml:space="preserve">    b0 = Application.WorksheetFunction.Average(Q1_y, Q3_y) - b1 * Application.WorksheetFunction.Average(Q1_x, Q3_x)</t>
  </si>
  <si>
    <t xml:space="preserve">    Skew = 0</t>
  </si>
  <si>
    <t xml:space="preserve">    ArrayOut(4) = WorksheetFunction.Quartile_Inc(Data, 3)</t>
  </si>
  <si>
    <t xml:space="preserve">  n_g = Int(Gamma * SampleSize)</t>
  </si>
  <si>
    <t xml:space="preserve">    ' Calculate the t value of t_crit assuming ES is true (ie, instead of null hypoth)</t>
  </si>
  <si>
    <t xml:space="preserve">     ' Returns a column of data</t>
  </si>
  <si>
    <t xml:space="preserve">     ArrayOut(i) = Data(Int((SampleSize) * genrand_real1() + 1))</t>
  </si>
  <si>
    <t xml:space="preserve">  '  relative to the outputs from the original C code instead of Division</t>
  </si>
  <si>
    <t xml:space="preserve">      multiplicand&amp; = MT&amp;(mti&amp; - 1&amp;) Xor rShiftBy30&amp;(MT&amp;(mti&amp; - 1&amp;))</t>
  </si>
  <si>
    <t xml:space="preserve">    Yhat = 0</t>
  </si>
  <si>
    <t xml:space="preserve">        b0 = LinMod(1, 2)</t>
  </si>
  <si>
    <t xml:space="preserve">    Dim n As Long, p As Long, DOF As Long</t>
  </si>
  <si>
    <t xml:space="preserve">        Yw(i, 1) = Yw(i, 1) / Stdev(i, 1)</t>
  </si>
  <si>
    <t xml:space="preserve">        For j = 1 To n</t>
  </si>
  <si>
    <t xml:space="preserve">      ArrayOut(i) = rerror() * Stdev + Mean</t>
  </si>
  <si>
    <t xml:space="preserve">    'Return the QQ line value</t>
  </si>
  <si>
    <t xml:space="preserve">  Else  'Check input values of skew</t>
  </si>
  <si>
    <t xml:space="preserve">    ArrayOut(5) = WorksheetFunction.Max(Data)</t>
  </si>
  <si>
    <t xml:space="preserve">  g = n_g / SampleSize</t>
  </si>
  <si>
    <t xml:space="preserve">    ' Need difference between ES and t_crit on studentized scale</t>
  </si>
  <si>
    <t xml:space="preserve">     Unique = Application.Transpose(OutArray)</t>
  </si>
  <si>
    <t xml:space="preserve">  Next i</t>
  </si>
  <si>
    <t xml:space="preserve">  '  by "Bit32DblLessOne".</t>
  </si>
  <si>
    <t xml:space="preserve">      ' The following lines all emulate Unsigned Multiplication of the</t>
  </si>
  <si>
    <t xml:space="preserve">        MAD = Application.Median(AbsDev) / Application.NormSInv(0.75)</t>
  </si>
  <si>
    <t xml:space="preserve">    For i = 0 To order</t>
  </si>
  <si>
    <t xml:space="preserve">        xu_hat = (yu - b0) / b1</t>
  </si>
  <si>
    <t xml:space="preserve">   Wsd = Stdev.value</t>
  </si>
  <si>
    <t xml:space="preserve">    n = Application.Count(X)  ' number of observations</t>
  </si>
  <si>
    <t xml:space="preserve">            Yhat(i) = Yhat(i) + hat(i, j) * Y(j)</t>
  </si>
  <si>
    <t xml:space="preserve">    QQline = b1 * Xvalue + b0</t>
  </si>
  <si>
    <t xml:space="preserve">    Skew = Round(Skew * 2, 0) / 2 'Round to the nearest 0.5</t>
  </si>
  <si>
    <t xml:space="preserve">  s_w = StdevWinsor(Data, n_g)</t>
  </si>
  <si>
    <t xml:space="preserve">    t_ES = EffectSize / s_d - t_crit</t>
  </si>
  <si>
    <t xml:space="preserve">     ' Would be nice to have a statement checking if a row of cells is initially selected;</t>
  </si>
  <si>
    <t xml:space="preserve">  ' Returns a row of data if necessary</t>
  </si>
  <si>
    <t xml:space="preserve">  If genrand_real1# &lt; 0# Then</t>
  </si>
  <si>
    <t xml:space="preserve">      '  value "multiplicand" by the number 1812433253 = 0x6C078965 =</t>
  </si>
  <si>
    <t xml:space="preserve">    Else</t>
  </si>
  <si>
    <t xml:space="preserve">        Yhat = Yhat + LinMod(1, i + 1) * xi ^ i</t>
  </si>
  <si>
    <t xml:space="preserve">        Pred = PolyPred(Y, X, xu_hat, 1)</t>
  </si>
  <si>
    <t xml:space="preserve">    p = order + 1                   ' number of polynomial regression parameters (including intercpt)</t>
  </si>
  <si>
    <t xml:space="preserve">    ' create Design matrix</t>
  </si>
  <si>
    <t xml:space="preserve">        Next j</t>
  </si>
  <si>
    <t xml:space="preserve">    Dim D() As Double           ' Design matrix for LINEST input</t>
  </si>
  <si>
    <t xml:space="preserve">    If Skew &lt; 0 Then</t>
  </si>
  <si>
    <t xml:space="preserve">    'Seven-number summary</t>
  </si>
  <si>
    <t xml:space="preserve">  ArrayOut(2) = s_w / ((1 - 2 * g) * Sqr(SampleSize))     ' std error of the trimmed mean</t>
  </si>
  <si>
    <t xml:space="preserve">    ' TDIST is deprecated, but the newer functions don't work in Mac Excel 2011</t>
  </si>
  <si>
    <t xml:space="preserve">     ' if so, use the following statement</t>
  </si>
  <si>
    <t xml:space="preserve">  If ArrayIn.Rows.Count = 1 Then</t>
  </si>
  <si>
    <t xml:space="preserve">      genrand_real1# = (genrand_real1# + Bit32Dbl#) * Bit32DblLessOneInv#</t>
  </si>
  <si>
    <t xml:space="preserve">      '  "0b 0110 1100 0000 0111 1000 1001 0110 0101 (binary)" with</t>
  </si>
  <si>
    <t xml:space="preserve">        MAD = Application.Median(AbsDev)</t>
  </si>
  <si>
    <t xml:space="preserve">        se_xhat = Abs(Pred(2) / b1)</t>
  </si>
  <si>
    <t xml:space="preserve">        Wsd(i, 1) = 1 / Wsd(i, 1)               ' weights should be proportional to the inverse of std devs</t>
  </si>
  <si>
    <t xml:space="preserve">    DOF = n - p                     ' degrees of freedom</t>
  </si>
  <si>
    <t xml:space="preserve">    D = DesignMatrix(X, order, Stdev)</t>
  </si>
  <si>
    <t xml:space="preserve">    Dim LinMod As Variant    ' variable to receive LINEST output</t>
  </si>
  <si>
    <t xml:space="preserve">    If IsMissing(Skew) Then Skew = 0</t>
  </si>
  <si>
    <t xml:space="preserve">      Skew = -Skew</t>
  </si>
  <si>
    <t xml:space="preserve">    ReDim ArrayOut(1 To 7)</t>
  </si>
  <si>
    <t xml:space="preserve">  ArrayOut(3) = SampleSize - 2 * n_g - 1                      ' degrees of freedom of the std err</t>
  </si>
  <si>
    <t xml:space="preserve">    ' It gives RT or 2T output, and only accepts positive values for input.</t>
  </si>
  <si>
    <t xml:space="preserve">     ' Unique = OutArray</t>
  </si>
  <si>
    <t xml:space="preserve">    BootSample = ArrayOut</t>
  </si>
  <si>
    <t xml:space="preserve">      '  automatic discard of all bits except for the lowest 32 bits.</t>
  </si>
  <si>
    <t xml:space="preserve">    ' Now to find the std dev of the residuals, which is sqrt(1+h_i)*s_res (why not sqrt(1-h_i) as coeff?)</t>
  </si>
  <si>
    <t xml:space="preserve">    ElseIf order = 2 Then</t>
  </si>
  <si>
    <t xml:space="preserve">        Yw(i, 1) = Yw(i, 1) * Wsd(i, 1)         ' transform the Y variable while we are at it</t>
  </si>
  <si>
    <t xml:space="preserve">    Dim Xfull() As Double      ' X matrix for higher order regression</t>
  </si>
  <si>
    <t xml:space="preserve">    If IsMissing(sd_i) Then</t>
  </si>
  <si>
    <t xml:space="preserve">    ' Calculate the residuals</t>
  </si>
  <si>
    <t xml:space="preserve">    Dim i As Long, j As Long  ' index variables</t>
  </si>
  <si>
    <t xml:space="preserve">    If IsMissing(Kurtosis) Then Kurtosis = 0</t>
  </si>
  <si>
    <t xml:space="preserve">      NegativeSkew = True</t>
  </si>
  <si>
    <t xml:space="preserve">    'Correct if a percentage was entered instead of a fraction</t>
  </si>
  <si>
    <t xml:space="preserve">  tcrit = Application.TInv(Alpha, ArrayOut(3))</t>
  </si>
  <si>
    <t xml:space="preserve">    ' We want the LT area for either positive or negative values.</t>
  </si>
  <si>
    <t xml:space="preserve">      genrand_real1# = genrand_real1# * Bit32DblLessOneInv#</t>
  </si>
  <si>
    <t xml:space="preserve">      ' The first line emulates: "Multiplicand Left Shifted by Zero Bits</t>
  </si>
  <si>
    <t xml:space="preserve">    Dim Inner() As Variant      ' this will be the p x p inverse of (X'X) matrix</t>
  </si>
  <si>
    <t xml:space="preserve">        Dim D As Variant</t>
  </si>
  <si>
    <t xml:space="preserve">        MsgBox "Need to supply std dev of y_i value for WLS prediction"</t>
  </si>
  <si>
    <t xml:space="preserve">    Dim h() As Double</t>
  </si>
  <si>
    <t xml:space="preserve">    ' Arrays for input values from ranges</t>
  </si>
  <si>
    <t xml:space="preserve">    If Fraction &gt; 1 Then Fraction = Fraction / 100</t>
  </si>
  <si>
    <t xml:space="preserve">  ArrayOut(4) = tcrit * ArrayOut(2)</t>
  </si>
  <si>
    <t xml:space="preserve">    ' NOTE: after Fall 2016 semester, Mac 2011 no longer supported (?), rewrite to use newer CDF functions.</t>
  </si>
  <si>
    <t xml:space="preserve">    BootSample = WorksheetFunction.Transpose(ArrayOut)</t>
  </si>
  <si>
    <t xml:space="preserve">      '  plus Multiplicand Left Shifted by Two Bits".</t>
  </si>
  <si>
    <t xml:space="preserve">    Inner = Application.MMult(Application.Transpose(D), D)</t>
  </si>
  <si>
    <t xml:space="preserve">        D = DesignMatrix(X, 2)</t>
  </si>
  <si>
    <t xml:space="preserve">    ' Create the design matrix as input for LINEST</t>
  </si>
  <si>
    <t xml:space="preserve">        Exit Function</t>
  </si>
  <si>
    <t xml:space="preserve">    Dim resid() As Double, ArrayOut() As Double</t>
  </si>
  <si>
    <t xml:space="preserve">    Dim Xw() As Variant, Yw() As Variant, Wsd() As Variant</t>
  </si>
  <si>
    <t xml:space="preserve">      ArrayOut(i) = rerror(Skew, Kurtosis) * Stdev + Mean</t>
  </si>
  <si>
    <t xml:space="preserve">    If Skew &gt; 4 Then</t>
  </si>
  <si>
    <t xml:space="preserve">  tmean = Application.Transpose(ArrayOut)</t>
  </si>
  <si>
    <t xml:space="preserve">    If t_ES &lt; 0 Then</t>
  </si>
  <si>
    <t xml:space="preserve">      addend&amp; = adder&amp;(multiplicand&amp;, lShiftBy2&amp;(multiplicand&amp;))</t>
  </si>
  <si>
    <t xml:space="preserve">    Inner = Application.MInverse(Inner)</t>
  </si>
  <si>
    <t xml:space="preserve">        LinMod = Application.LinEst(Y, D, 0, 1)     ' remember returns param estimates in reverse order</t>
  </si>
  <si>
    <t xml:space="preserve">    ReDim D(1 To n, 1 To p)</t>
  </si>
  <si>
    <t xml:space="preserve">    ReDim resid(1 To n), ArrayOut(1 To n, 1 To 2), h(1 To n)</t>
  </si>
  <si>
    <t xml:space="preserve">    n = Application.WorksheetFunction.Count(X)    ' number of observations</t>
  </si>
  <si>
    <t xml:space="preserve">      Skew = 4</t>
  </si>
  <si>
    <t xml:space="preserve">    ArrayOut(2) = WorksheetFunction.Percentile_Inc(Data, Fraction)</t>
  </si>
  <si>
    <t xml:space="preserve">        ttestPower = Application.TDist(-t_ES, df, 1)</t>
  </si>
  <si>
    <t>End Function    'genrand_real1</t>
  </si>
  <si>
    <t xml:space="preserve">      addend&amp; = adder&amp;(addend&amp;, lShiftBy5&amp;(multiplicand&amp;))</t>
  </si>
  <si>
    <t xml:space="preserve">    Dim hi As Double        ' this will be a scalar value, the diagonal of the HAT matrix formed from xi</t>
  </si>
  <si>
    <t xml:space="preserve">        b2 = LinMod(1, 3)</t>
  </si>
  <si>
    <t xml:space="preserve">    If order &gt; 1 Then</t>
  </si>
  <si>
    <t xml:space="preserve">    ReDim LinMod(1 To 5, 1 To p)</t>
  </si>
  <si>
    <t xml:space="preserve">    p = order + 1                                 ' number of polynomial regression parameters (including intercpt)</t>
  </si>
  <si>
    <t xml:space="preserve">      Kurtosis = 26  'min possible value if skewness is 4</t>
  </si>
  <si>
    <t xml:space="preserve">    ArrayOut(3) = WorksheetFunction.Quartile_Inc(Data, 1)</t>
  </si>
  <si>
    <t xml:space="preserve">      addend&amp; = adder&amp;(addend&amp;, lShiftBy6&amp;(multiplicand&amp;))</t>
  </si>
  <si>
    <t xml:space="preserve">    Dim di() As Variant      ' this is a row vector</t>
  </si>
  <si>
    <t xml:space="preserve">        b1 = LinMod(1, 2)</t>
  </si>
  <si>
    <t xml:space="preserve">        D(i, 1) = Wsd(i, 1)         'intercept term</t>
  </si>
  <si>
    <t xml:space="preserve">        ' Polynomial fit (not SLR)</t>
  </si>
  <si>
    <t xml:space="preserve">    M = Application.LinEst(Yw, D, 0, 1)        ' returns an extra column for some reason, not sure why</t>
  </si>
  <si>
    <t xml:space="preserve">        resid(i) = Y(i) - Yhat(i)</t>
  </si>
  <si>
    <t xml:space="preserve">    DOF = n - p                                   ' degrees of freedom</t>
  </si>
  <si>
    <t xml:space="preserve">  If Selection.Rows.Count &gt; 1 Then</t>
  </si>
  <si>
    <t xml:space="preserve">    ArrayOut(4) = WorksheetFunction.Median(Data)</t>
  </si>
  <si>
    <t xml:space="preserve">        ttestPower = 1 - Application.TDist(t_ES, df, 1)</t>
  </si>
  <si>
    <t xml:space="preserve">      addend&amp; = adder&amp;(addend&amp;, lShiftBy8&amp;(multiplicand&amp;))</t>
  </si>
  <si>
    <t xml:space="preserve">    di = DesignMatrix(xi, order)</t>
  </si>
  <si>
    <t xml:space="preserve">        b0 = LinMod(1, 1)</t>
  </si>
  <si>
    <t xml:space="preserve">        For j = 2 To p</t>
  </si>
  <si>
    <t xml:space="preserve">        ReDim Xfull(1 To n, 1 To order)</t>
  </si>
  <si>
    <t xml:space="preserve">    For i = 1 To 5</t>
  </si>
  <si>
    <t xml:space="preserve">        h(i) = hat(i, i)</t>
  </si>
  <si>
    <t xml:space="preserve">    'return as column</t>
  </si>
  <si>
    <t xml:space="preserve">    ArrayOut(5) = WorksheetFunction.Quartile_Inc(Data, 3)</t>
  </si>
  <si>
    <t xml:space="preserve">      addend&amp; = adder&amp;(addend&amp;, lShiftBy11&amp;(multiplicand&amp;))</t>
  </si>
  <si>
    <t xml:space="preserve">    ' the line below doesn't seem to work for row verctor input have to do it manually I guess</t>
  </si>
  <si>
    <t xml:space="preserve">        ' Need to solve the quadratic equation</t>
  </si>
  <si>
    <t xml:space="preserve">            D(i, j) = Wsd(i, 1) * Xw(i, 1) ^ (j - 1)</t>
  </si>
  <si>
    <t xml:space="preserve">        For i = 1 To n</t>
  </si>
  <si>
    <t xml:space="preserve">        For j = 1 To p</t>
  </si>
  <si>
    <t xml:space="preserve">        ArrayOut(i, 1) = resid(i)</t>
  </si>
  <si>
    <t xml:space="preserve">    PopSample = Application.WorksheetFunction.Transpose(ArrayOut)</t>
  </si>
  <si>
    <t xml:space="preserve">  'If Kurtosis is not supplied set the value to minimum if needed (no warning to user)</t>
  </si>
  <si>
    <t xml:space="preserve">    ArrayOut(6) = WorksheetFunction.Percentile_Inc(Data, 1 - Fraction)</t>
  </si>
  <si>
    <t xml:space="preserve">      addend&amp; = adder&amp;(addend&amp;, lShiftBy15&amp;(multiplicand&amp;))</t>
  </si>
  <si>
    <t xml:space="preserve">    ' hi = Application.MMult(Application.MMult(di, Inner), Application.Transpose(di))</t>
  </si>
  <si>
    <t xml:space="preserve">        Dim a As Double, b As Double, c As Double</t>
  </si>
  <si>
    <t xml:space="preserve">            For j = 1 To order</t>
  </si>
  <si>
    <t xml:space="preserve">            LinMod(i, j) = M(i, j)</t>
  </si>
  <si>
    <t xml:space="preserve">        ArrayOut(i, 2) = resid(i) / Sqr(1 - h(i))       ' not finished yet, doesn't include s_res</t>
  </si>
  <si>
    <t xml:space="preserve">  Dim minKurtosis As Double</t>
  </si>
  <si>
    <t xml:space="preserve">    ArrayOut(7) = WorksheetFunction.Max(Data)</t>
  </si>
  <si>
    <t xml:space="preserve">      addend&amp; = adder&amp;(addend&amp;, lShiftBy16&amp;(multiplicand&amp;))</t>
  </si>
  <si>
    <t xml:space="preserve">    Dim t() As Double       ' temporary variable</t>
  </si>
  <si>
    <t xml:space="preserve">        a = b2</t>
  </si>
  <si>
    <t xml:space="preserve">                Xfull(i, j) = X(i) ^ j</t>
  </si>
  <si>
    <t xml:space="preserve">    Wsd = Stdev.value</t>
  </si>
  <si>
    <t xml:space="preserve">    PopSample = ArrayOut</t>
  </si>
  <si>
    <t xml:space="preserve">  minKurtosis = Round(-1.2265 + 1.641 * Skew ^ 2, 1)</t>
  </si>
  <si>
    <t xml:space="preserve">      addend&amp; = adder&amp;(addend&amp;, lShiftBy17&amp;(multiplicand&amp;))</t>
  </si>
  <si>
    <t xml:space="preserve">    ReDim t(1 To p)</t>
  </si>
  <si>
    <t xml:space="preserve">        b = b1</t>
  </si>
  <si>
    <t xml:space="preserve">    LinMod = Application.LinEst(Yw, D, 0, 1)</t>
  </si>
  <si>
    <t xml:space="preserve">            Next j</t>
  </si>
  <si>
    <t xml:space="preserve">    Dim sres As Double</t>
  </si>
  <si>
    <t xml:space="preserve">  If IsMissing(Kurtosis) And minKurtosis &gt; 0 Then</t>
  </si>
  <si>
    <t xml:space="preserve">  Summary = WorksheetFunction.Transpose(ArrayOut)</t>
  </si>
  <si>
    <t xml:space="preserve">      addend&amp; = adder&amp;(addend&amp;, lShiftBy18&amp;(multiplicand&amp;))</t>
  </si>
  <si>
    <t xml:space="preserve">    ' first multiplication: x' times inverse of (X'X) gives a 1 x p row vector</t>
  </si>
  <si>
    <t xml:space="preserve">        c = b0 - yu</t>
  </si>
  <si>
    <t xml:space="preserve">        Next i</t>
  </si>
  <si>
    <t xml:space="preserve">    sres = Sqr(Application.WorksheetFunction.SumSq(resid) / (n - p))</t>
  </si>
  <si>
    <t xml:space="preserve">    Kurtosis = minKurtosis</t>
  </si>
  <si>
    <t xml:space="preserve">      addend&amp; = adder&amp;(addend&amp;, lShiftBy26&amp;(multiplicand&amp;))</t>
  </si>
  <si>
    <t xml:space="preserve">    For i = 1 To p</t>
  </si>
  <si>
    <t xml:space="preserve">        ' Let's get a guestimate value for the root we want</t>
  </si>
  <si>
    <t xml:space="preserve">        LinMod = Application.LinEst(Y, Xfull, 1, 1)</t>
  </si>
  <si>
    <t xml:space="preserve">  ElseIf IsMissing(Kurtosis) Then</t>
  </si>
  <si>
    <t xml:space="preserve">      addend&amp; = adder&amp;(addend&amp;, lShiftBy27&amp;(multiplicand&amp;))</t>
  </si>
  <si>
    <t xml:space="preserve">        t(i) = 0</t>
  </si>
  <si>
    <t xml:space="preserve">        Dim x_est As Double</t>
  </si>
  <si>
    <t xml:space="preserve">        ArrayOut(i, 2) = ArrayOut(i, 2) / sres</t>
  </si>
  <si>
    <t xml:space="preserve">    Kurtosis = 0</t>
  </si>
  <si>
    <t xml:space="preserve">      addend&amp; = adder&amp;(addend&amp;, lShiftBy29&amp;(multiplicand&amp;))</t>
  </si>
  <si>
    <t xml:space="preserve">        x_est = (yu - b0) / b1</t>
  </si>
  <si>
    <t xml:space="preserve">        ' SLR fitting</t>
  </si>
  <si>
    <t xml:space="preserve">        Yhat = Yhat + LinMod(1, i + 1) * xi ^ (order - i)</t>
  </si>
  <si>
    <t xml:space="preserve">      addend&amp; = adder&amp;(addend&amp;, lShiftBy30&amp;(multiplicand&amp;))</t>
  </si>
  <si>
    <t xml:space="preserve">            t(i) = t(i) + di(1, j) * Inner(i, j)</t>
  </si>
  <si>
    <t xml:space="preserve">        ' Now calculate both roots of quadratic eqn</t>
  </si>
  <si>
    <t xml:space="preserve">        ReDim Xfull(1 To n)</t>
  </si>
  <si>
    <t xml:space="preserve">    PolyResids = ArrayOut</t>
  </si>
  <si>
    <t xml:space="preserve">  'For non-normal error, the Fleishman power method is used, which means that only certain combinations</t>
  </si>
  <si>
    <t xml:space="preserve">      ' The following are equivalent:</t>
  </si>
  <si>
    <t xml:space="preserve">        Dim x1 As Double, x2 As Double</t>
  </si>
  <si>
    <t xml:space="preserve">        Pred = PolyPred_WLS(Y, X, Stdev, xu_hat, sd_u, 1)</t>
  </si>
  <si>
    <t xml:space="preserve">  'of skew and kurtosis are allowed. Also, a lookup table is used for speed.</t>
  </si>
  <si>
    <t xml:space="preserve">      ' x * 1812433253</t>
  </si>
  <si>
    <t xml:space="preserve">        x1 = (-b + Sqr(b ^ 2 - 4 * a * c)) / (2 * a)</t>
  </si>
  <si>
    <t xml:space="preserve">        se_xhat = Pred(2) / b1</t>
  </si>
  <si>
    <t xml:space="preserve">            Xfull(i) = X(i)</t>
  </si>
  <si>
    <t xml:space="preserve">  If Kurtosis &lt; minKurtosis Then</t>
  </si>
  <si>
    <t xml:space="preserve">      ' = x * (1 + 4 + 32 + 64 + 256 + 2048 + 32768 + 65536 + 131072 +</t>
  </si>
  <si>
    <t xml:space="preserve">    ' next multiplication gives a scale</t>
  </si>
  <si>
    <t xml:space="preserve">        x2 = (-b - Sqr(b ^ 2 - 4 * a * c)) / (2 * a)</t>
  </si>
  <si>
    <t xml:space="preserve">    ' next multiplication gives a scalar</t>
  </si>
  <si>
    <t xml:space="preserve">    'Kurtosis is too low, use min value (no warning)</t>
  </si>
  <si>
    <t xml:space="preserve">      '    262144 + 67108864 + 134217728 + 536870912 + 1073741824)</t>
  </si>
  <si>
    <t xml:space="preserve">    hi = 0</t>
  </si>
  <si>
    <t xml:space="preserve">        If Abs(x_est - x1) &lt; Abs(x_est - x2) Then xu_hat = x1 Else xu_hat = x2</t>
  </si>
  <si>
    <t xml:space="preserve">        b2 = LinMod(1, 1)</t>
  </si>
  <si>
    <t xml:space="preserve">      ' = x * ((2^0) + (2^2) + (2^5) + (2^6) + (2^8) + (2^11) + (2^15) +</t>
  </si>
  <si>
    <t xml:space="preserve">        ' Now the approximate formula</t>
  </si>
  <si>
    <t xml:space="preserve">      '    (2^16) + (2^17) + (2^18) + (2^26) + (2^27) + (2^29) + (2^30))</t>
  </si>
  <si>
    <t xml:space="preserve">        hi = hi + t(i) * di(1, i)</t>
  </si>
  <si>
    <t xml:space="preserve">        Pred = PolyPred(Y, X, xu_hat, 2)</t>
  </si>
  <si>
    <t xml:space="preserve">        b0 = LinMod(1, 3)</t>
  </si>
  <si>
    <t xml:space="preserve">    ' Polynomial LS coefficients, their std error and 95% CIs</t>
  </si>
  <si>
    <t xml:space="preserve">    Dim di() As Double      ' this is a row vector</t>
  </si>
  <si>
    <t xml:space="preserve">  Kurtosis = -Int(-Kurtosis / 2) * 2 'Round up to nearest even number</t>
  </si>
  <si>
    <t xml:space="preserve">      'Add "mti" to the result.  "mti" should be left at 624 at looping end.</t>
  </si>
  <si>
    <t xml:space="preserve">        se_xhat = Abs(Pred(2) / (2 * b2 * xu_hat + b1))</t>
  </si>
  <si>
    <t xml:space="preserve">    Dim ArrayOut() As Variant</t>
  </si>
  <si>
    <t xml:space="preserve">    ' di = DesignMatrix(xi, order)    ' NO, need to design this MANUALLY I think</t>
  </si>
  <si>
    <t xml:space="preserve">  If Kurtosis &gt; 30 Then</t>
  </si>
  <si>
    <t xml:space="preserve">      MT&amp;(mti&amp;) = adder&amp;(addend&amp;, mti&amp;)</t>
  </si>
  <si>
    <t xml:space="preserve">    sres = LinMod(3, 2)</t>
  </si>
  <si>
    <t xml:space="preserve">    ReDim ArrayOut(1 To 7, 1 To p + 1)</t>
  </si>
  <si>
    <t xml:space="preserve">    ReDim di(1, 1 To p)</t>
  </si>
  <si>
    <t xml:space="preserve">    'Kurtosis is too high, use max value (no warning)</t>
  </si>
  <si>
    <t xml:space="preserve">  Next</t>
  </si>
  <si>
    <t xml:space="preserve">    se_yhat = Sqr(hi) * sres</t>
  </si>
  <si>
    <t xml:space="preserve">    tcrit = Application.TInv(0.05, n - p)</t>
  </si>
  <si>
    <t xml:space="preserve">    ArrayOut(1, 1) = "coeffs"</t>
  </si>
  <si>
    <t xml:space="preserve">    se_resids = Sqr(1 + hi) * sres</t>
  </si>
  <si>
    <t xml:space="preserve">    di(1, 1) = 1</t>
  </si>
  <si>
    <t xml:space="preserve">    Kurtosis = 30</t>
  </si>
  <si>
    <t xml:space="preserve">  ' The following line replaces the functionality of this line of code that</t>
  </si>
  <si>
    <t xml:space="preserve">    ' t-crit for confidence interval</t>
  </si>
  <si>
    <t xml:space="preserve">    ArrayOut = Array(xu_hat, se_xhat, tcrit * se_xhat)</t>
  </si>
  <si>
    <t xml:space="preserve">    ArrayOut(2, 1) = "std err"</t>
  </si>
  <si>
    <t xml:space="preserve">    ' t-crit for prediction interval</t>
  </si>
  <si>
    <t xml:space="preserve">    For i = 2 To p</t>
  </si>
  <si>
    <t xml:space="preserve">  '  was declared in the global section of the original C code:</t>
  </si>
  <si>
    <t xml:space="preserve">    tcrit = Application.TInv(0.05, LinMod(4, 2))</t>
  </si>
  <si>
    <t xml:space="preserve">    PolyInv = ArrayOut</t>
  </si>
  <si>
    <t xml:space="preserve">    ArrayOut(3, 1) = "95% CI halfwidth"</t>
  </si>
  <si>
    <t xml:space="preserve">        di(1, i) = xi ^ (i - 1)</t>
  </si>
  <si>
    <t xml:space="preserve">  'Define ranges with parameters</t>
  </si>
  <si>
    <t xml:space="preserve">  '    static int mti=N+1; /* mti==N+1 means mt[N] is not initialized */</t>
  </si>
  <si>
    <t xml:space="preserve">    ' output the three values: y-hat, std dev of its possible residuals, and confidence interval</t>
  </si>
  <si>
    <t xml:space="preserve">    Dim tcrit As Double     ' t-critical value at chosen alpha level</t>
  </si>
  <si>
    <t xml:space="preserve">    ' output the three values: y-hat, std dev of its possible residuals, and prediction interval</t>
  </si>
  <si>
    <t xml:space="preserve">  Dim skewRange As Range, kurtosisRange As Range</t>
  </si>
  <si>
    <t xml:space="preserve">  mtInitialized = True</t>
  </si>
  <si>
    <t xml:space="preserve">    PolyConf = Array(Yhat, se_yhat, tcrit * se_yhat)</t>
  </si>
  <si>
    <t xml:space="preserve">    tcrit = Application.TInv(0.05, DOF)</t>
  </si>
  <si>
    <t xml:space="preserve">    PolyPred = Array(Yhat, se_resids, tcrit * se_resids)</t>
  </si>
  <si>
    <t xml:space="preserve">  Dim bParam As Range, cParam As Range, dParam As Range</t>
  </si>
  <si>
    <t xml:space="preserve">  init_genrand = Seed</t>
  </si>
  <si>
    <t xml:space="preserve">  With ThisWorkbook.Worksheets("Fleishman")</t>
  </si>
  <si>
    <t>End Function 'init_genrand</t>
  </si>
  <si>
    <t xml:space="preserve">        ArrayOut(1, i + 1) = LinMod(1, i)</t>
  </si>
  <si>
    <t xml:space="preserve">    Set skewRange = .Range("A2", .Range("A2").End(xlDown))</t>
  </si>
  <si>
    <t xml:space="preserve">        ArrayOut(2, i + 1) = LinMod(2, i)</t>
  </si>
  <si>
    <t xml:space="preserve">    Set kurtosisRange = .Range("B2", .Range("B2").End(xlDown))</t>
  </si>
  <si>
    <t xml:space="preserve">        ArrayOut(3, i + 1) = ArrayOut(2, i + 1) * tcrit</t>
  </si>
  <si>
    <t xml:space="preserve">    Set bParam = .Range("C2", .Range("C2").End(xlDown))</t>
  </si>
  <si>
    <t xml:space="preserve">    Set cParam = .Range("D2", .Range("D2").End(xlDown))</t>
  </si>
  <si>
    <t xml:space="preserve">    ' Next s_res</t>
  </si>
  <si>
    <t xml:space="preserve">    Set dParam = .Range("E2", .Range("E2").End(xlDown))</t>
  </si>
  <si>
    <t xml:space="preserve">    Dim resids() As Double</t>
  </si>
  <si>
    <t xml:space="preserve">  End With</t>
  </si>
  <si>
    <t xml:space="preserve">        Pred = PolyPred_WLS(Y, X, Stdev, xu_hat, sd_u, 2)</t>
  </si>
  <si>
    <t xml:space="preserve">    ReDim resids(1 To n, 1 To 3)</t>
  </si>
  <si>
    <t xml:space="preserve">    ' Next the s_res and PRESS terms</t>
  </si>
  <si>
    <t xml:space="preserve">  'Lookup formula works b/c skew/kurtosis combos are unique</t>
  </si>
  <si>
    <t xml:space="preserve">        se_xhat = Pred(2) / (2 * b2 * xu_hat + b1)</t>
  </si>
  <si>
    <t xml:space="preserve">    resids = PolyResids(Y, X, order)</t>
  </si>
  <si>
    <t xml:space="preserve">  Dim b As Double, c As Double, D As Double</t>
  </si>
  <si>
    <t xml:space="preserve">  b = Application.WorksheetFunction.SumIfs(bParam, skewRange, Skew, kurtosisRange, Kurtosis)</t>
  </si>
  <si>
    <t xml:space="preserve">    resids = PolyResids_WLS(Y, X, Stdev, order)   'Returns the unweighted residuals in column 1</t>
  </si>
  <si>
    <t xml:space="preserve">  c = Application.WorksheetFunction.SumIfs(cParam, skewRange, Skew, kurtosisRange, Kurtosis)</t>
  </si>
  <si>
    <t xml:space="preserve">    ArrayOut(4, 1) = "s_res, R^2"</t>
  </si>
  <si>
    <t xml:space="preserve">  D = Application.WorksheetFunction.SumIfs(dParam, skewRange, Skew, kurtosisRange, Kurtosis)</t>
  </si>
  <si>
    <t xml:space="preserve">    PolyInv_WLS = ArrayOut</t>
  </si>
  <si>
    <t xml:space="preserve">    ArrayOut(4, 2) = sres</t>
  </si>
  <si>
    <t xml:space="preserve">  rerror = -c + b * rerror + c * rerror ^ 2 + D * rerror ^ 3</t>
  </si>
  <si>
    <t xml:space="preserve">    ' Calculate R-squared values for fit and prediction</t>
  </si>
  <si>
    <t xml:space="preserve">  If NegativeSkew Then rerror = -rerror</t>
  </si>
  <si>
    <t xml:space="preserve">    Dim SSres As Double, SSreg As Double</t>
  </si>
  <si>
    <t xml:space="preserve">    SSreg = LinMod(5, 1)</t>
  </si>
  <si>
    <t xml:space="preserve">    SSres = LinMod(5, 2)</t>
  </si>
  <si>
    <t xml:space="preserve">    se_resids = Sqr(sd_i ^ 2 + hi) * sres</t>
  </si>
  <si>
    <t xml:space="preserve">    ArrayOut(4, 3) = 1 - SSres / (SSres + SSreg)</t>
  </si>
  <si>
    <t xml:space="preserve">    ' Number of observations and degrees of freedom</t>
  </si>
  <si>
    <t xml:space="preserve">    ArrayOut(5, 1) = "n, DOF"</t>
  </si>
  <si>
    <t xml:space="preserve">    ArrayOut(5, 2) = n</t>
  </si>
  <si>
    <t xml:space="preserve">    PolyPred_WLS = Array(Yhat, se_resids, tcrit * se_resids)</t>
  </si>
  <si>
    <t xml:space="preserve">    ArrayOut(5, 3) = DOF</t>
  </si>
  <si>
    <t xml:space="preserve">    ' Partitioning the sum of squares</t>
  </si>
  <si>
    <t xml:space="preserve">    ArrayOut(6, 1) = "SSreg, SSres"</t>
  </si>
  <si>
    <t xml:space="preserve">    ArrayOut(6, 2) = SSreg</t>
  </si>
  <si>
    <t xml:space="preserve">    ArrayOut(6, 3) = SSres</t>
  </si>
  <si>
    <t xml:space="preserve">    ' ANOVA test of regression</t>
  </si>
  <si>
    <t xml:space="preserve">    Dim Fobs As Double, pval As Double</t>
  </si>
  <si>
    <t xml:space="preserve">    ArrayOut(7, 1) = "F, p-val"</t>
  </si>
  <si>
    <t xml:space="preserve">    Fobs = (SSreg / (p - 1)) / sres ^ 2</t>
  </si>
  <si>
    <t xml:space="preserve">    pval = Application.WorksheetFunction.FDist(Fobs, p - 1, DOF)</t>
  </si>
  <si>
    <t xml:space="preserve">    ArrayOut(7, 2) = Fobs</t>
  </si>
  <si>
    <t xml:space="preserve">    ArrayOut(7, 3) = pval</t>
  </si>
  <si>
    <t xml:space="preserve">    PolyLS = ArrayOut</t>
  </si>
  <si>
    <t xml:space="preserve">    PolyWLS = ArrayOut</t>
  </si>
  <si>
    <t>Skew</t>
  </si>
  <si>
    <t>Kurtosis</t>
  </si>
  <si>
    <t>b</t>
  </si>
  <si>
    <t>c</t>
  </si>
  <si>
    <t>d</t>
  </si>
  <si>
    <t>skew</t>
  </si>
  <si>
    <t>kurtosis</t>
  </si>
  <si>
    <t>cstevens</t>
  </si>
  <si>
    <t>Conc</t>
  </si>
  <si>
    <t>Helper values</t>
  </si>
  <si>
    <t>Sxx</t>
  </si>
  <si>
    <t>xbar</t>
  </si>
  <si>
    <t>Constants</t>
  </si>
  <si>
    <t>R, J/(molK)</t>
  </si>
  <si>
    <t>F, C/mol</t>
  </si>
  <si>
    <t>Log(conc)</t>
  </si>
  <si>
    <t>E_meas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</si>
</sst>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sz val="10"/>
      <color theme="1"/>
      <name val="Calibri"/>
      <family val="2"/>
      <scheme val="minor"/>
    </font>
    <font>
      <sz val="10"/>
      <name val="Calibri"/>
      <family val="2"/>
      <scheme val="minor"/>
    </font>
    <font>
      <sz val="12"/>
      <color theme="1"/>
      <name val="Calibri"/>
      <family val="2"/>
      <scheme val="minor"/>
    </font>
    <font>
      <b/>
      <sz val="12"/>
      <color theme="1"/>
      <name val="Calibri"/>
      <family val="2"/>
      <scheme val="minor"/>
    </font>
    <font>
      <b/>
      <sz val="9"/>
      <color indexed="81"/>
      <name val="Tahoma"/>
      <family val="2"/>
    </font>
    <font>
      <sz val="9"/>
      <color indexed="81"/>
      <name val="Tahoma"/>
      <family val="2"/>
    </font>
    <font>
      <b/>
      <sz val="12"/>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cellStyleXfs>
  <cellXfs count="16">
    <xf numFmtId="0" fontId="0" fillId="0" borderId="0" xfId="0"/>
    <xf numFmtId="0" fontId="1" fillId="0" borderId="0" xfId="1"/>
    <xf numFmtId="0" fontId="2" fillId="0" borderId="0" xfId="1" applyFont="1"/>
    <xf numFmtId="0" fontId="3" fillId="0" borderId="0" xfId="2"/>
    <xf numFmtId="0" fontId="1" fillId="0" borderId="0" xfId="2" applyFont="1"/>
    <xf numFmtId="0" fontId="3" fillId="0" borderId="0" xfId="2" applyAlignment="1">
      <alignment horizontal="center"/>
    </xf>
    <xf numFmtId="11" fontId="3" fillId="0" borderId="0" xfId="2" applyNumberFormat="1" applyAlignment="1">
      <alignment horizontal="center"/>
    </xf>
    <xf numFmtId="19" fontId="0" fillId="0" borderId="0" xfId="0" applyNumberFormat="1"/>
    <xf numFmtId="14" fontId="0" fillId="0" borderId="0" xfId="0" applyNumberFormat="1"/>
    <xf numFmtId="0" fontId="4" fillId="0" borderId="0" xfId="0" applyFont="1" applyAlignment="1">
      <alignment horizontal="center" vertical="center"/>
    </xf>
    <xf numFmtId="0" fontId="7" fillId="0" borderId="0" xfId="0" applyFont="1" applyAlignment="1">
      <alignment horizontal="center" vertical="center"/>
    </xf>
    <xf numFmtId="0" fontId="3" fillId="0" borderId="0" xfId="0" applyFont="1"/>
    <xf numFmtId="0" fontId="3" fillId="0" borderId="0" xfId="0" applyFont="1" applyAlignment="1">
      <alignment horizontal="center"/>
    </xf>
    <xf numFmtId="0" fontId="3" fillId="0" borderId="0" xfId="0" applyFont="1" applyAlignment="1">
      <alignment horizontal="right"/>
    </xf>
    <xf numFmtId="164" fontId="3" fillId="0" borderId="0" xfId="0" applyNumberFormat="1" applyFont="1" applyAlignment="1">
      <alignment horizontal="center"/>
    </xf>
    <xf numFmtId="0" fontId="4" fillId="0" borderId="0" xfId="0" applyFont="1" applyAlignment="1">
      <alignment horizontal="center"/>
    </xf>
  </cellXfs>
  <cellStyles count="3">
    <cellStyle name="Normal" xfId="0" builtinId="0"/>
    <cellStyle name="Normal 2" xfId="1" xr:uid="{8E1C3BB9-F21D-4136-8EEE-E93E9E57E32C}"/>
    <cellStyle name="Normal 3" xfId="2" xr:uid="{03ACCBA7-24D5-4AEB-877C-B063BD32FF79}"/>
  </cellStyles>
  <dxfs count="4">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0.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Fluoride ISE calibration</a:t>
            </a:r>
            <a:r>
              <a:rPr lang="en-US" baseline="0"/>
              <a:t> curve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313670166229222"/>
          <c:y val="0.1480327868852459"/>
          <c:w val="0.82048840769903764"/>
          <c:h val="0.67039430881950579"/>
        </c:manualLayout>
      </c:layout>
      <c:scatterChart>
        <c:scatterStyle val="lineMarker"/>
        <c:varyColors val="0"/>
        <c:ser>
          <c:idx val="0"/>
          <c:order val="0"/>
          <c:tx>
            <c:strRef>
              <c:f>'ISE-fluoride'!$C$1</c:f>
              <c:strCache>
                <c:ptCount val="1"/>
                <c:pt idx="0">
                  <c:v>E_meas</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0.1253429571303587"/>
                  <c:y val="-0.20815154253259327"/>
                </c:manualLayout>
              </c:layout>
              <c:numFmt formatCode="General" sourceLinked="0"/>
              <c:spPr>
                <a:solidFill>
                  <a:schemeClr val="bg1"/>
                </a:solid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'ISE-fluoride'!$B$2:$B$7</c:f>
              <c:numCache>
                <c:formatCode>0.000</c:formatCode>
                <c:ptCount val="6"/>
                <c:pt idx="0">
                  <c:v>0</c:v>
                </c:pt>
                <c:pt idx="1">
                  <c:v>1</c:v>
                </c:pt>
                <c:pt idx="2">
                  <c:v>1.3010299956639813</c:v>
                </c:pt>
                <c:pt idx="3">
                  <c:v>1.4771212547196624</c:v>
                </c:pt>
                <c:pt idx="4">
                  <c:v>1.6020599913279623</c:v>
                </c:pt>
                <c:pt idx="5">
                  <c:v>1.6989700043360187</c:v>
                </c:pt>
              </c:numCache>
            </c:numRef>
          </c:xVal>
          <c:yVal>
            <c:numRef>
              <c:f>'ISE-fluoride'!$C$2:$C$7</c:f>
              <c:numCache>
                <c:formatCode>General</c:formatCode>
                <c:ptCount val="6"/>
                <c:pt idx="0">
                  <c:v>68</c:v>
                </c:pt>
                <c:pt idx="1">
                  <c:v>11</c:v>
                </c:pt>
                <c:pt idx="2">
                  <c:v>-7</c:v>
                </c:pt>
                <c:pt idx="3">
                  <c:v>-17</c:v>
                </c:pt>
                <c:pt idx="4">
                  <c:v>-24</c:v>
                </c:pt>
                <c:pt idx="5">
                  <c:v>-30</c:v>
                </c:pt>
              </c:numCache>
            </c:numRef>
          </c:yVal>
          <c:smooth val="0"/>
          <c:extLst>
            <c:ext xmlns:c16="http://schemas.microsoft.com/office/drawing/2014/chart" uri="{C3380CC4-5D6E-409C-BE32-E72D297353CC}">
              <c16:uniqueId val="{00000000-D3DF-4E0F-8976-511C45CA6D61}"/>
            </c:ext>
          </c:extLst>
        </c:ser>
        <c:dLbls>
          <c:showLegendKey val="0"/>
          <c:showVal val="0"/>
          <c:showCatName val="0"/>
          <c:showSerName val="0"/>
          <c:showPercent val="0"/>
          <c:showBubbleSize val="0"/>
        </c:dLbls>
        <c:axId val="789468376"/>
        <c:axId val="789468704"/>
      </c:scatterChart>
      <c:valAx>
        <c:axId val="7894683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Log [F</a:t>
                </a:r>
                <a:r>
                  <a:rPr lang="en-US" baseline="30000">
                    <a:latin typeface="Symbol" panose="05050102010706020507" pitchFamily="18" charset="2"/>
                  </a:rPr>
                  <a:t>-</a:t>
                </a:r>
                <a:r>
                  <a:rPr lang="en-US"/>
                  <a:t>/mgL</a:t>
                </a:r>
                <a:r>
                  <a:rPr lang="en-US" baseline="30000"/>
                  <a:t>-1</a:t>
                </a:r>
                <a:r>
                  <a:rPr lang="en-US"/>
                  <a: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9468704"/>
        <c:crossesAt val="-40"/>
        <c:crossBetween val="midCat"/>
      </c:valAx>
      <c:valAx>
        <c:axId val="789468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ISE response, mV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946837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142875</xdr:colOff>
      <xdr:row>0</xdr:row>
      <xdr:rowOff>1</xdr:rowOff>
    </xdr:from>
    <xdr:to>
      <xdr:col>12</xdr:col>
      <xdr:colOff>447675</xdr:colOff>
      <xdr:row>11</xdr:row>
      <xdr:rowOff>161926</xdr:rowOff>
    </xdr:to>
    <xdr:graphicFrame macro="">
      <xdr:nvGraphicFramePr>
        <xdr:cNvPr id="3" name="Chart 2">
          <a:extLst>
            <a:ext uri="{FF2B5EF4-FFF2-40B4-BE49-F238E27FC236}">
              <a16:creationId xmlns:a16="http://schemas.microsoft.com/office/drawing/2014/main" id="{B306A360-1AD1-4086-8ED4-7821AFA38C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13335</xdr:colOff>
      <xdr:row>7</xdr:row>
      <xdr:rowOff>87630</xdr:rowOff>
    </xdr:from>
    <xdr:to>
      <xdr:col>5</xdr:col>
      <xdr:colOff>41910</xdr:colOff>
      <xdr:row>13</xdr:row>
      <xdr:rowOff>78105</xdr:rowOff>
    </xdr:to>
    <xdr:pic>
      <xdr:nvPicPr>
        <xdr:cNvPr id="6" name="Picture 5">
          <a:extLst>
            <a:ext uri="{FF2B5EF4-FFF2-40B4-BE49-F238E27FC236}">
              <a16:creationId xmlns:a16="http://schemas.microsoft.com/office/drawing/2014/main" id="{71039596-1E04-46A8-A319-25801D627048}"/>
            </a:ext>
          </a:extLst>
        </xdr:cNvPr>
        <xdr:cNvPicPr>
          <a:picLocks noChangeAspect="1"/>
        </xdr:cNvPicPr>
      </xdr:nvPicPr>
      <xdr:blipFill>
        <a:blip xmlns:r="http://schemas.openxmlformats.org/officeDocument/2006/relationships" r:embed="rId2"/>
        <a:stretch>
          <a:fillRect/>
        </a:stretch>
      </xdr:blipFill>
      <xdr:spPr>
        <a:xfrm>
          <a:off x="13335" y="1474470"/>
          <a:ext cx="3769995" cy="1179195"/>
        </a:xfrm>
        <a:prstGeom prst="rect">
          <a:avLst/>
        </a:prstGeom>
        <a:solidFill>
          <a:schemeClr val="bg1"/>
        </a:solidFill>
        <a:ln>
          <a:solidFill>
            <a:schemeClr val="lt1">
              <a:shade val="50000"/>
            </a:schemeClr>
          </a:solidFill>
        </a:ln>
      </xdr:spPr>
    </xdr:pic>
    <xdr:clientData/>
  </xdr:twoCellAnchor>
  <xdr:twoCellAnchor>
    <xdr:from>
      <xdr:col>2</xdr:col>
      <xdr:colOff>236220</xdr:colOff>
      <xdr:row>14</xdr:row>
      <xdr:rowOff>22860</xdr:rowOff>
    </xdr:from>
    <xdr:to>
      <xdr:col>8</xdr:col>
      <xdr:colOff>403860</xdr:colOff>
      <xdr:row>30</xdr:row>
      <xdr:rowOff>68580</xdr:rowOff>
    </xdr:to>
    <xdr:sp macro="" textlink="">
      <xdr:nvSpPr>
        <xdr:cNvPr id="4" name="TextBox 3">
          <a:extLst>
            <a:ext uri="{FF2B5EF4-FFF2-40B4-BE49-F238E27FC236}">
              <a16:creationId xmlns:a16="http://schemas.microsoft.com/office/drawing/2014/main" id="{9389DF40-E515-4BCA-98F0-3594FF076481}"/>
            </a:ext>
          </a:extLst>
        </xdr:cNvPr>
        <xdr:cNvSpPr txBox="1"/>
      </xdr:nvSpPr>
      <xdr:spPr>
        <a:xfrm>
          <a:off x="1897380" y="2796540"/>
          <a:ext cx="4122420" cy="3215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Objectives</a:t>
          </a:r>
        </a:p>
        <a:p>
          <a:r>
            <a:rPr lang="en-US" sz="1100"/>
            <a:t>- Highlight advantages of LS fitting, particularly for linear regression models.</a:t>
          </a:r>
        </a:p>
        <a:p>
          <a:r>
            <a:rPr lang="en-US" sz="1100"/>
            <a:t>- Inferential statistics using regression analysis by calculating CIs for the parameters</a:t>
          </a:r>
        </a:p>
        <a:p>
          <a:endParaRPr lang="en-US" sz="1100"/>
        </a:p>
        <a:p>
          <a:r>
            <a:rPr lang="en-US" sz="1100"/>
            <a:t>Tasks</a:t>
          </a:r>
        </a:p>
        <a:p>
          <a:r>
            <a:rPr lang="en-US" sz="1100"/>
            <a:t>- Use `OLS` to fit a best line (ie SLR model) for Emeas vs Log(conc)</a:t>
          </a:r>
        </a:p>
        <a:p>
          <a:r>
            <a:rPr lang="en-US" sz="1100"/>
            <a:t>- Manual calculation of the std errors of the LS parameter estimates</a:t>
          </a:r>
        </a:p>
        <a:p>
          <a:r>
            <a:rPr lang="en-US" sz="1100"/>
            <a:t>- Manual calculation of the 95% CIs of the true slope and intercept values</a:t>
          </a:r>
        </a:p>
        <a:p>
          <a:r>
            <a:rPr lang="en-US" sz="1100"/>
            <a:t>- Is the estimated slope significantly different from -59.2 mV/decade?</a:t>
          </a:r>
        </a:p>
        <a:p>
          <a:r>
            <a:rPr lang="en-US" sz="1100"/>
            <a:t>- Calculate CI for the temperature of the solution, assuming the ISE is a Nernstian electrode. Is it reasonable that the solution temperature were in this range? In other words, do we have any reason to doubt that the ISE is a Nernstian electrode?</a:t>
          </a:r>
        </a:p>
        <a:p>
          <a:r>
            <a:rPr lang="en-US" sz="1100"/>
            <a:t>- State the four main advantages of LS regression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12</xdr:col>
      <xdr:colOff>180975</xdr:colOff>
      <xdr:row>3</xdr:row>
      <xdr:rowOff>57150</xdr:rowOff>
    </xdr:to>
    <xdr:pic>
      <xdr:nvPicPr>
        <xdr:cNvPr id="2" name="Picture 1">
          <a:extLst>
            <a:ext uri="{FF2B5EF4-FFF2-40B4-BE49-F238E27FC236}">
              <a16:creationId xmlns:a16="http://schemas.microsoft.com/office/drawing/2014/main" id="{B1020DF2-BE6D-4BBC-9072-F7C58D9FA563}"/>
            </a:ext>
          </a:extLst>
        </xdr:cNvPr>
        <xdr:cNvPicPr>
          <a:picLocks noChangeAspect="1"/>
        </xdr:cNvPicPr>
      </xdr:nvPicPr>
      <xdr:blipFill>
        <a:blip xmlns:r="http://schemas.openxmlformats.org/officeDocument/2006/relationships" r:embed="rId1"/>
        <a:stretch>
          <a:fillRect/>
        </a:stretch>
      </xdr:blipFill>
      <xdr:spPr>
        <a:xfrm>
          <a:off x="4076700" y="400050"/>
          <a:ext cx="4238625" cy="257175"/>
        </a:xfrm>
        <a:prstGeom prst="rect">
          <a:avLst/>
        </a:prstGeom>
      </xdr:spPr>
    </xdr:pic>
    <xdr:clientData/>
  </xdr:twoCellAnchor>
  <xdr:twoCellAnchor editAs="oneCell">
    <xdr:from>
      <xdr:col>6</xdr:col>
      <xdr:colOff>0</xdr:colOff>
      <xdr:row>4</xdr:row>
      <xdr:rowOff>0</xdr:rowOff>
    </xdr:from>
    <xdr:to>
      <xdr:col>13</xdr:col>
      <xdr:colOff>617537</xdr:colOff>
      <xdr:row>28</xdr:row>
      <xdr:rowOff>101600</xdr:rowOff>
    </xdr:to>
    <xdr:pic>
      <xdr:nvPicPr>
        <xdr:cNvPr id="3" name="Picture 2">
          <a:extLst>
            <a:ext uri="{FF2B5EF4-FFF2-40B4-BE49-F238E27FC236}">
              <a16:creationId xmlns:a16="http://schemas.microsoft.com/office/drawing/2014/main" id="{338731E9-804B-4720-B189-8695C05C2843}"/>
            </a:ext>
          </a:extLst>
        </xdr:cNvPr>
        <xdr:cNvPicPr>
          <a:picLocks noChangeAspect="1"/>
        </xdr:cNvPicPr>
      </xdr:nvPicPr>
      <xdr:blipFill>
        <a:blip xmlns:r="http://schemas.openxmlformats.org/officeDocument/2006/relationships" r:embed="rId2"/>
        <a:stretch>
          <a:fillRect/>
        </a:stretch>
      </xdr:blipFill>
      <xdr:spPr>
        <a:xfrm>
          <a:off x="4076700" y="800100"/>
          <a:ext cx="5351462" cy="4902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E35DEB-2278-4ED0-8238-07D20D772F20}" name="ISE" displayName="ISE" ref="A1:C7" totalsRowShown="0" dataDxfId="3">
  <autoFilter ref="A1:C7" xr:uid="{470A958A-593D-40D2-958C-48AD5D2C9BE0}">
    <filterColumn colId="0" hiddenButton="1"/>
    <filterColumn colId="1" hiddenButton="1"/>
    <filterColumn colId="2" hiddenButton="1"/>
  </autoFilter>
  <tableColumns count="3">
    <tableColumn id="1" xr3:uid="{C6C027DC-D0DC-4904-80B5-1CC3E6FEBAB6}" name="Conc" dataDxfId="2"/>
    <tableColumn id="3" xr3:uid="{CC1A42DA-218B-4CBE-B14E-9D0D1F773B95}" name="Log(conc)" dataDxfId="1">
      <calculatedColumnFormula>LOG(ISE[[#This Row],[Conc]])</calculatedColumnFormula>
    </tableColumn>
    <tableColumn id="2" xr3:uid="{098CFC5F-E5E3-4437-B43F-B55E0DE5EE45}" name="E_meas" dataDxfId="0"/>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5DE21-6DCB-4167-9457-4EF44802CD00}">
  <sheetPr codeName="Sheet2"/>
  <dimension ref="A1:H21"/>
  <sheetViews>
    <sheetView tabSelected="1" workbookViewId="0">
      <selection activeCell="J15" sqref="J15"/>
    </sheetView>
  </sheetViews>
  <sheetFormatPr defaultColWidth="9.1328125" defaultRowHeight="15.75" x14ac:dyDescent="0.5"/>
  <cols>
    <col min="1" max="3" width="12.1328125" style="11" customWidth="1"/>
    <col min="4" max="16384" width="9.1328125" style="11"/>
  </cols>
  <sheetData>
    <row r="1" spans="1:3" x14ac:dyDescent="0.5">
      <c r="A1" s="9" t="s">
        <v>691</v>
      </c>
      <c r="B1" s="9" t="s">
        <v>698</v>
      </c>
      <c r="C1" s="10" t="s">
        <v>699</v>
      </c>
    </row>
    <row r="2" spans="1:3" x14ac:dyDescent="0.5">
      <c r="A2" s="12">
        <v>1</v>
      </c>
      <c r="B2" s="14">
        <f>LOG(ISE[[#This Row],[Conc]])</f>
        <v>0</v>
      </c>
      <c r="C2" s="12">
        <v>68</v>
      </c>
    </row>
    <row r="3" spans="1:3" x14ac:dyDescent="0.5">
      <c r="A3" s="12">
        <v>10</v>
      </c>
      <c r="B3" s="14">
        <f>LOG(ISE[[#This Row],[Conc]])</f>
        <v>1</v>
      </c>
      <c r="C3" s="12">
        <v>11</v>
      </c>
    </row>
    <row r="4" spans="1:3" x14ac:dyDescent="0.5">
      <c r="A4" s="12">
        <v>20</v>
      </c>
      <c r="B4" s="14">
        <f>LOG(ISE[[#This Row],[Conc]])</f>
        <v>1.3010299956639813</v>
      </c>
      <c r="C4" s="12">
        <v>-7</v>
      </c>
    </row>
    <row r="5" spans="1:3" x14ac:dyDescent="0.5">
      <c r="A5" s="12">
        <v>30</v>
      </c>
      <c r="B5" s="14">
        <f>LOG(ISE[[#This Row],[Conc]])</f>
        <v>1.4771212547196624</v>
      </c>
      <c r="C5" s="12">
        <v>-17</v>
      </c>
    </row>
    <row r="6" spans="1:3" x14ac:dyDescent="0.5">
      <c r="A6" s="12">
        <v>40</v>
      </c>
      <c r="B6" s="14">
        <f>LOG(ISE[[#This Row],[Conc]])</f>
        <v>1.6020599913279623</v>
      </c>
      <c r="C6" s="12">
        <v>-24</v>
      </c>
    </row>
    <row r="7" spans="1:3" x14ac:dyDescent="0.5">
      <c r="A7" s="12">
        <v>50</v>
      </c>
      <c r="B7" s="14">
        <f>LOG(ISE[[#This Row],[Conc]])</f>
        <v>1.6989700043360187</v>
      </c>
      <c r="C7" s="12">
        <v>-30</v>
      </c>
    </row>
    <row r="15" spans="1:3" x14ac:dyDescent="0.5">
      <c r="A15" s="15" t="s">
        <v>695</v>
      </c>
      <c r="B15" s="15"/>
    </row>
    <row r="16" spans="1:3" x14ac:dyDescent="0.5">
      <c r="A16" s="13" t="s">
        <v>696</v>
      </c>
      <c r="B16" s="12">
        <v>8.3144626181532395</v>
      </c>
    </row>
    <row r="17" spans="1:8" x14ac:dyDescent="0.5">
      <c r="A17" s="13" t="s">
        <v>697</v>
      </c>
      <c r="B17" s="12">
        <v>96485.33212331</v>
      </c>
    </row>
    <row r="19" spans="1:8" x14ac:dyDescent="0.5">
      <c r="A19" s="15" t="s">
        <v>692</v>
      </c>
      <c r="B19" s="15"/>
      <c r="H19" s="13"/>
    </row>
    <row r="20" spans="1:8" x14ac:dyDescent="0.5">
      <c r="A20" s="13" t="s">
        <v>694</v>
      </c>
      <c r="B20" s="12"/>
      <c r="H20" s="13"/>
    </row>
    <row r="21" spans="1:8" x14ac:dyDescent="0.5">
      <c r="A21" s="13" t="s">
        <v>693</v>
      </c>
      <c r="B21" s="12"/>
      <c r="H21" s="13"/>
    </row>
  </sheetData>
  <mergeCells count="2">
    <mergeCell ref="A19:B19"/>
    <mergeCell ref="A15:B15"/>
  </mergeCells>
  <pageMargins left="0.7" right="0.7" top="0.75" bottom="0.75" header="0.3" footer="0.3"/>
  <pageSetup paperSize="0"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8D3C3-E4B5-4B51-ADDE-CF5FC46F4869}">
  <sheetPr codeName="SaveLog"/>
  <dimension ref="A2:C50"/>
  <sheetViews>
    <sheetView workbookViewId="0"/>
  </sheetViews>
  <sheetFormatPr defaultColWidth="8.6640625" defaultRowHeight="14.25" x14ac:dyDescent="0.45"/>
  <cols>
    <col min="1" max="2" width="10" bestFit="1" customWidth="1"/>
  </cols>
  <sheetData>
    <row r="2" spans="1:3" x14ac:dyDescent="0.45">
      <c r="A2" s="8">
        <v>43421</v>
      </c>
      <c r="B2" s="7">
        <v>0.22146990740740743</v>
      </c>
      <c r="C2" t="s">
        <v>690</v>
      </c>
    </row>
    <row r="3" spans="1:3" x14ac:dyDescent="0.45">
      <c r="A3" s="8">
        <v>43421</v>
      </c>
      <c r="B3" s="7">
        <v>0.22335648148148149</v>
      </c>
      <c r="C3" t="s">
        <v>690</v>
      </c>
    </row>
    <row r="4" spans="1:3" x14ac:dyDescent="0.45">
      <c r="A4" s="8">
        <v>43421</v>
      </c>
      <c r="B4" s="7">
        <v>0.22418981481481481</v>
      </c>
      <c r="C4" t="s">
        <v>690</v>
      </c>
    </row>
    <row r="5" spans="1:3" x14ac:dyDescent="0.45">
      <c r="A5" s="8">
        <v>43423</v>
      </c>
      <c r="B5" s="7">
        <v>0.46681712962962968</v>
      </c>
      <c r="C5" t="s">
        <v>690</v>
      </c>
    </row>
    <row r="6" spans="1:3" x14ac:dyDescent="0.45">
      <c r="A6" s="8">
        <v>43423</v>
      </c>
      <c r="B6" s="7">
        <v>0.46685185185185185</v>
      </c>
      <c r="C6" t="s">
        <v>690</v>
      </c>
    </row>
    <row r="7" spans="1:3" x14ac:dyDescent="0.45">
      <c r="A7" s="8">
        <v>43423</v>
      </c>
      <c r="B7" s="7">
        <v>0.46688657407407402</v>
      </c>
      <c r="C7" t="s">
        <v>690</v>
      </c>
    </row>
    <row r="8" spans="1:3" x14ac:dyDescent="0.45">
      <c r="A8" s="8">
        <v>43423</v>
      </c>
      <c r="B8" s="7">
        <v>0.4695023148148148</v>
      </c>
      <c r="C8" t="s">
        <v>690</v>
      </c>
    </row>
    <row r="9" spans="1:3" x14ac:dyDescent="0.45">
      <c r="A9" s="8">
        <v>43427</v>
      </c>
      <c r="B9" s="7">
        <v>0.20526620370370371</v>
      </c>
      <c r="C9" t="s">
        <v>690</v>
      </c>
    </row>
    <row r="10" spans="1:3" x14ac:dyDescent="0.45">
      <c r="A10" s="8">
        <v>43427</v>
      </c>
      <c r="B10" s="7">
        <v>0.20534722222222224</v>
      </c>
      <c r="C10" t="s">
        <v>690</v>
      </c>
    </row>
    <row r="11" spans="1:3" x14ac:dyDescent="0.45">
      <c r="A11" s="8">
        <v>43427</v>
      </c>
      <c r="B11" s="7">
        <v>0.20824074074074073</v>
      </c>
      <c r="C11" t="s">
        <v>690</v>
      </c>
    </row>
    <row r="12" spans="1:3" x14ac:dyDescent="0.45">
      <c r="A12" s="8">
        <v>43427</v>
      </c>
      <c r="B12" s="7">
        <v>0.21086805555555554</v>
      </c>
      <c r="C12" t="s">
        <v>690</v>
      </c>
    </row>
    <row r="13" spans="1:3" x14ac:dyDescent="0.45">
      <c r="A13" s="8">
        <v>43427</v>
      </c>
      <c r="B13" s="7">
        <v>0.89020833333333327</v>
      </c>
      <c r="C13" t="s">
        <v>690</v>
      </c>
    </row>
    <row r="14" spans="1:3" x14ac:dyDescent="0.45">
      <c r="A14" s="8">
        <v>43427</v>
      </c>
      <c r="B14" s="7">
        <v>0.89048611111111109</v>
      </c>
      <c r="C14" t="s">
        <v>690</v>
      </c>
    </row>
    <row r="15" spans="1:3" x14ac:dyDescent="0.45">
      <c r="A15" s="8">
        <v>43427</v>
      </c>
      <c r="B15" s="7">
        <v>0.90182870370370372</v>
      </c>
      <c r="C15" t="s">
        <v>690</v>
      </c>
    </row>
    <row r="16" spans="1:3" x14ac:dyDescent="0.45">
      <c r="A16" s="8">
        <v>43428</v>
      </c>
      <c r="B16" s="7">
        <v>0.7521064814814814</v>
      </c>
      <c r="C16" t="s">
        <v>690</v>
      </c>
    </row>
    <row r="17" spans="1:3" x14ac:dyDescent="0.45">
      <c r="A17" s="8">
        <v>43429</v>
      </c>
      <c r="B17" s="7">
        <v>0.21553240740740742</v>
      </c>
      <c r="C17" t="s">
        <v>690</v>
      </c>
    </row>
    <row r="18" spans="1:3" x14ac:dyDescent="0.45">
      <c r="A18" s="8">
        <v>43429</v>
      </c>
      <c r="B18" s="7">
        <v>0.21561342592592592</v>
      </c>
      <c r="C18" t="s">
        <v>690</v>
      </c>
    </row>
    <row r="19" spans="1:3" x14ac:dyDescent="0.45">
      <c r="A19" s="8">
        <v>43429</v>
      </c>
      <c r="B19" s="7">
        <v>0.23932870370370371</v>
      </c>
      <c r="C19" t="s">
        <v>690</v>
      </c>
    </row>
    <row r="20" spans="1:3" x14ac:dyDescent="0.45">
      <c r="A20" s="8">
        <v>43429</v>
      </c>
      <c r="B20" s="7">
        <v>0.2398726851851852</v>
      </c>
      <c r="C20" t="s">
        <v>690</v>
      </c>
    </row>
    <row r="21" spans="1:3" x14ac:dyDescent="0.45">
      <c r="A21" s="8">
        <v>43429</v>
      </c>
      <c r="B21" s="7">
        <v>0.24069444444444443</v>
      </c>
      <c r="C21" t="s">
        <v>690</v>
      </c>
    </row>
    <row r="22" spans="1:3" x14ac:dyDescent="0.45">
      <c r="A22" s="8">
        <v>43429</v>
      </c>
      <c r="B22" s="7">
        <v>0.24229166666666666</v>
      </c>
      <c r="C22" t="s">
        <v>690</v>
      </c>
    </row>
    <row r="23" spans="1:3" x14ac:dyDescent="0.45">
      <c r="A23" s="8">
        <v>43429</v>
      </c>
      <c r="B23" s="7">
        <v>0.25696759259259261</v>
      </c>
      <c r="C23" t="s">
        <v>690</v>
      </c>
    </row>
    <row r="24" spans="1:3" x14ac:dyDescent="0.45">
      <c r="A24" s="8">
        <v>43432</v>
      </c>
      <c r="B24" s="7">
        <v>0.82276620370370368</v>
      </c>
    </row>
    <row r="25" spans="1:3" x14ac:dyDescent="0.45">
      <c r="A25" s="8">
        <v>43432</v>
      </c>
      <c r="B25" s="7">
        <v>0.82341435185185186</v>
      </c>
    </row>
    <row r="26" spans="1:3" x14ac:dyDescent="0.45">
      <c r="A26" s="8">
        <v>43432</v>
      </c>
      <c r="B26" s="7">
        <v>0.82476851851851851</v>
      </c>
    </row>
    <row r="27" spans="1:3" x14ac:dyDescent="0.45">
      <c r="A27" s="8">
        <v>43432</v>
      </c>
      <c r="B27" s="7">
        <v>0.84181712962962962</v>
      </c>
      <c r="C27" t="s">
        <v>690</v>
      </c>
    </row>
    <row r="28" spans="1:3" x14ac:dyDescent="0.45">
      <c r="A28" s="8">
        <v>43435</v>
      </c>
      <c r="B28" s="7">
        <v>0.48473379629629632</v>
      </c>
      <c r="C28" t="s">
        <v>690</v>
      </c>
    </row>
    <row r="29" spans="1:3" x14ac:dyDescent="0.45">
      <c r="A29" s="8">
        <v>43435</v>
      </c>
      <c r="B29" s="7">
        <v>0.48481481481481481</v>
      </c>
      <c r="C29" t="s">
        <v>690</v>
      </c>
    </row>
    <row r="30" spans="1:3" x14ac:dyDescent="0.45">
      <c r="A30" s="8">
        <v>43435</v>
      </c>
      <c r="B30" s="7">
        <v>0.48834490740740738</v>
      </c>
      <c r="C30" t="s">
        <v>690</v>
      </c>
    </row>
    <row r="31" spans="1:3" x14ac:dyDescent="0.45">
      <c r="A31" s="8">
        <v>43435</v>
      </c>
      <c r="B31" s="7">
        <v>0.61082175925925919</v>
      </c>
      <c r="C31" t="s">
        <v>690</v>
      </c>
    </row>
    <row r="32" spans="1:3" x14ac:dyDescent="0.45">
      <c r="A32" s="8">
        <v>43435</v>
      </c>
      <c r="B32" s="7">
        <v>0.61179398148148145</v>
      </c>
      <c r="C32" t="s">
        <v>690</v>
      </c>
    </row>
    <row r="33" spans="1:3" x14ac:dyDescent="0.45">
      <c r="A33" s="8">
        <v>43435</v>
      </c>
      <c r="B33" s="7">
        <v>0.61391203703703701</v>
      </c>
      <c r="C33" t="s">
        <v>690</v>
      </c>
    </row>
    <row r="34" spans="1:3" x14ac:dyDescent="0.45">
      <c r="A34" s="8">
        <v>43435</v>
      </c>
      <c r="B34" s="7">
        <v>0.61447916666666669</v>
      </c>
      <c r="C34" t="s">
        <v>690</v>
      </c>
    </row>
    <row r="35" spans="1:3" x14ac:dyDescent="0.45">
      <c r="A35" s="8">
        <v>43435</v>
      </c>
      <c r="B35" s="7">
        <v>0.61458333333333337</v>
      </c>
      <c r="C35" t="s">
        <v>690</v>
      </c>
    </row>
    <row r="36" spans="1:3" x14ac:dyDescent="0.45">
      <c r="A36" s="8">
        <v>43435</v>
      </c>
      <c r="B36" s="7">
        <v>0.61618055555555562</v>
      </c>
      <c r="C36" t="s">
        <v>690</v>
      </c>
    </row>
    <row r="37" spans="1:3" x14ac:dyDescent="0.45">
      <c r="A37" s="8">
        <v>43435</v>
      </c>
      <c r="B37" s="7">
        <v>0.62427083333333333</v>
      </c>
      <c r="C37" t="s">
        <v>690</v>
      </c>
    </row>
    <row r="38" spans="1:3" x14ac:dyDescent="0.45">
      <c r="A38" s="8">
        <v>43436</v>
      </c>
      <c r="B38" s="7">
        <v>0.40340277777777778</v>
      </c>
      <c r="C38" t="s">
        <v>690</v>
      </c>
    </row>
    <row r="39" spans="1:3" x14ac:dyDescent="0.45">
      <c r="A39" s="8">
        <v>43436</v>
      </c>
      <c r="B39" s="7">
        <v>0.40385416666666668</v>
      </c>
      <c r="C39" t="s">
        <v>690</v>
      </c>
    </row>
    <row r="40" spans="1:3" x14ac:dyDescent="0.45">
      <c r="A40" s="8">
        <v>43436</v>
      </c>
      <c r="B40" s="7">
        <v>0.59134259259259259</v>
      </c>
      <c r="C40" t="s">
        <v>690</v>
      </c>
    </row>
    <row r="41" spans="1:3" x14ac:dyDescent="0.45">
      <c r="A41" s="8">
        <v>43439</v>
      </c>
      <c r="B41" s="7">
        <v>9.6076388888888878E-2</v>
      </c>
      <c r="C41" t="s">
        <v>690</v>
      </c>
    </row>
    <row r="42" spans="1:3" x14ac:dyDescent="0.45">
      <c r="A42" s="8">
        <v>43439</v>
      </c>
      <c r="B42" s="7">
        <v>9.7905092592592599E-2</v>
      </c>
      <c r="C42" t="s">
        <v>690</v>
      </c>
    </row>
    <row r="43" spans="1:3" x14ac:dyDescent="0.45">
      <c r="A43" s="8">
        <v>43439</v>
      </c>
      <c r="B43" s="7">
        <v>0.10252314814814815</v>
      </c>
      <c r="C43" t="s">
        <v>690</v>
      </c>
    </row>
    <row r="44" spans="1:3" x14ac:dyDescent="0.45">
      <c r="A44" s="8">
        <v>43439</v>
      </c>
      <c r="B44" s="7">
        <v>0.10853009259259259</v>
      </c>
      <c r="C44" t="s">
        <v>690</v>
      </c>
    </row>
    <row r="45" spans="1:3" x14ac:dyDescent="0.45">
      <c r="A45" s="8">
        <v>43439</v>
      </c>
      <c r="B45" s="7">
        <v>0.11259259259259259</v>
      </c>
      <c r="C45" t="s">
        <v>690</v>
      </c>
    </row>
    <row r="46" spans="1:3" x14ac:dyDescent="0.45">
      <c r="A46" s="8">
        <v>43439</v>
      </c>
      <c r="B46" s="7">
        <v>0.11699074074074074</v>
      </c>
      <c r="C46" t="s">
        <v>690</v>
      </c>
    </row>
    <row r="47" spans="1:3" x14ac:dyDescent="0.45">
      <c r="A47" s="8">
        <v>43439</v>
      </c>
      <c r="B47" s="7">
        <v>0.12298611111111112</v>
      </c>
      <c r="C47" t="s">
        <v>690</v>
      </c>
    </row>
    <row r="48" spans="1:3" x14ac:dyDescent="0.45">
      <c r="A48" s="8">
        <v>43439</v>
      </c>
      <c r="B48" s="7">
        <v>0.12314814814814816</v>
      </c>
      <c r="C48" t="s">
        <v>690</v>
      </c>
    </row>
    <row r="49" spans="1:3" x14ac:dyDescent="0.45">
      <c r="A49" s="8">
        <v>43439</v>
      </c>
      <c r="B49" s="7">
        <v>0.12325231481481481</v>
      </c>
      <c r="C49" t="s">
        <v>690</v>
      </c>
    </row>
    <row r="50" spans="1:3" x14ac:dyDescent="0.45">
      <c r="A50" s="8">
        <v>43440</v>
      </c>
      <c r="B50" s="7">
        <v>0.65171296296296299</v>
      </c>
      <c r="C50" t="s">
        <v>690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EFEF-AC1A-4986-97BE-FFBF6FC83F4C}">
  <sheetPr codeName="Index1"/>
  <dimension ref="A1:E25"/>
  <sheetViews>
    <sheetView workbookViewId="0">
      <selection activeCell="B4" sqref="B4"/>
    </sheetView>
  </sheetViews>
  <sheetFormatPr defaultColWidth="10.33203125" defaultRowHeight="13.15" x14ac:dyDescent="0.4"/>
  <cols>
    <col min="1" max="1" width="15.33203125" style="1" bestFit="1" customWidth="1"/>
    <col min="2" max="2" width="12" style="1" bestFit="1" customWidth="1"/>
    <col min="3" max="3" width="44" style="1" bestFit="1" customWidth="1"/>
    <col min="4" max="4" width="119.33203125" style="1" bestFit="1" customWidth="1"/>
    <col min="5" max="5" width="5.6640625" style="1" customWidth="1"/>
    <col min="6" max="6" width="18.6640625" style="1" customWidth="1"/>
    <col min="7" max="16384" width="10.33203125" style="1"/>
  </cols>
  <sheetData>
    <row r="1" spans="1:5" x14ac:dyDescent="0.4">
      <c r="A1" s="1" t="s">
        <v>0</v>
      </c>
      <c r="B1" s="1" t="s">
        <v>1</v>
      </c>
      <c r="C1" s="2" t="s">
        <v>2</v>
      </c>
      <c r="D1" s="1" t="s">
        <v>3</v>
      </c>
      <c r="E1" s="1">
        <v>50022</v>
      </c>
    </row>
    <row r="2" spans="1:5" x14ac:dyDescent="0.4">
      <c r="A2" s="1" t="s">
        <v>0</v>
      </c>
      <c r="B2" s="1" t="s">
        <v>4</v>
      </c>
      <c r="C2" s="2" t="s">
        <v>5</v>
      </c>
      <c r="D2" s="1" t="s">
        <v>6</v>
      </c>
      <c r="E2" s="1">
        <v>50020</v>
      </c>
    </row>
    <row r="3" spans="1:5" x14ac:dyDescent="0.4">
      <c r="A3" s="1" t="s">
        <v>0</v>
      </c>
      <c r="B3" s="1" t="s">
        <v>7</v>
      </c>
      <c r="C3" s="2" t="s">
        <v>8</v>
      </c>
      <c r="D3" s="1" t="s">
        <v>9</v>
      </c>
      <c r="E3" s="1">
        <v>50030</v>
      </c>
    </row>
    <row r="4" spans="1:5" x14ac:dyDescent="0.4">
      <c r="A4" s="1" t="s">
        <v>0</v>
      </c>
      <c r="B4" s="1" t="s">
        <v>10</v>
      </c>
      <c r="C4" s="2" t="s">
        <v>11</v>
      </c>
      <c r="D4" s="1" t="s">
        <v>12</v>
      </c>
      <c r="E4" s="1">
        <v>50060</v>
      </c>
    </row>
    <row r="5" spans="1:5" x14ac:dyDescent="0.4">
      <c r="A5" s="1" t="s">
        <v>0</v>
      </c>
      <c r="B5" s="1" t="s">
        <v>13</v>
      </c>
      <c r="C5" s="2" t="s">
        <v>14</v>
      </c>
      <c r="D5" s="1" t="s">
        <v>15</v>
      </c>
      <c r="E5" s="1">
        <v>50050</v>
      </c>
    </row>
    <row r="6" spans="1:5" x14ac:dyDescent="0.4">
      <c r="A6" s="1" t="s">
        <v>0</v>
      </c>
      <c r="B6" s="1" t="s">
        <v>16</v>
      </c>
      <c r="C6" s="2" t="s">
        <v>17</v>
      </c>
      <c r="D6" s="1" t="s">
        <v>18</v>
      </c>
      <c r="E6" s="1">
        <v>50002</v>
      </c>
    </row>
    <row r="7" spans="1:5" x14ac:dyDescent="0.4">
      <c r="A7" s="1" t="s">
        <v>0</v>
      </c>
      <c r="B7" s="1" t="s">
        <v>19</v>
      </c>
      <c r="C7" s="2" t="s">
        <v>20</v>
      </c>
      <c r="D7" s="1" t="s">
        <v>21</v>
      </c>
      <c r="E7" s="1">
        <v>50010</v>
      </c>
    </row>
    <row r="8" spans="1:5" x14ac:dyDescent="0.4">
      <c r="A8" s="1" t="s">
        <v>0</v>
      </c>
      <c r="B8" s="1" t="s">
        <v>22</v>
      </c>
      <c r="C8" s="2" t="s">
        <v>23</v>
      </c>
      <c r="D8" s="1" t="s">
        <v>24</v>
      </c>
      <c r="E8" s="1">
        <v>50040</v>
      </c>
    </row>
    <row r="9" spans="1:5" x14ac:dyDescent="0.4">
      <c r="A9" s="1" t="s">
        <v>25</v>
      </c>
      <c r="B9" s="1" t="s">
        <v>26</v>
      </c>
      <c r="C9" s="2" t="s">
        <v>27</v>
      </c>
      <c r="D9" s="1" t="s">
        <v>28</v>
      </c>
      <c r="E9" s="1">
        <v>50120</v>
      </c>
    </row>
    <row r="10" spans="1:5" x14ac:dyDescent="0.4">
      <c r="A10" s="1" t="s">
        <v>25</v>
      </c>
      <c r="B10" s="1" t="s">
        <v>29</v>
      </c>
      <c r="C10" s="2" t="s">
        <v>30</v>
      </c>
      <c r="D10" s="1" t="s">
        <v>31</v>
      </c>
      <c r="E10" s="1">
        <v>50005</v>
      </c>
    </row>
    <row r="11" spans="1:5" x14ac:dyDescent="0.4">
      <c r="A11" s="1" t="s">
        <v>25</v>
      </c>
      <c r="B11" s="1" t="s">
        <v>32</v>
      </c>
      <c r="C11" s="2" t="s">
        <v>33</v>
      </c>
      <c r="D11" s="1" t="s">
        <v>34</v>
      </c>
      <c r="E11" s="1">
        <v>50130</v>
      </c>
    </row>
    <row r="12" spans="1:5" x14ac:dyDescent="0.4">
      <c r="A12" s="1" t="s">
        <v>35</v>
      </c>
      <c r="B12" s="1" t="s">
        <v>36</v>
      </c>
      <c r="C12" s="2" t="s">
        <v>37</v>
      </c>
      <c r="D12" s="1" t="s">
        <v>38</v>
      </c>
      <c r="E12" s="1">
        <v>50160</v>
      </c>
    </row>
    <row r="13" spans="1:5" x14ac:dyDescent="0.4">
      <c r="A13" s="1" t="s">
        <v>35</v>
      </c>
      <c r="B13" s="1" t="s">
        <v>39</v>
      </c>
      <c r="C13" s="2" t="s">
        <v>40</v>
      </c>
      <c r="D13" s="1" t="s">
        <v>41</v>
      </c>
      <c r="E13" s="1">
        <v>50200</v>
      </c>
    </row>
    <row r="14" spans="1:5" x14ac:dyDescent="0.4">
      <c r="A14" s="1" t="s">
        <v>35</v>
      </c>
      <c r="B14" s="1" t="s">
        <v>42</v>
      </c>
      <c r="C14" s="2" t="s">
        <v>43</v>
      </c>
      <c r="D14" s="1" t="s">
        <v>44</v>
      </c>
      <c r="E14" s="1">
        <v>50210</v>
      </c>
    </row>
    <row r="15" spans="1:5" x14ac:dyDescent="0.4">
      <c r="A15" s="1" t="s">
        <v>35</v>
      </c>
      <c r="B15" s="1" t="s">
        <v>45</v>
      </c>
      <c r="C15" s="2" t="s">
        <v>46</v>
      </c>
      <c r="D15" s="1" t="s">
        <v>47</v>
      </c>
      <c r="E15" s="1">
        <v>50140</v>
      </c>
    </row>
    <row r="16" spans="1:5" x14ac:dyDescent="0.4">
      <c r="A16" s="1" t="s">
        <v>35</v>
      </c>
      <c r="B16" s="1" t="s">
        <v>48</v>
      </c>
      <c r="C16" s="2" t="s">
        <v>49</v>
      </c>
      <c r="D16" s="1" t="s">
        <v>50</v>
      </c>
      <c r="E16" s="1">
        <v>50170</v>
      </c>
    </row>
    <row r="17" spans="1:5" x14ac:dyDescent="0.4">
      <c r="A17" s="1" t="s">
        <v>35</v>
      </c>
      <c r="B17" s="1" t="s">
        <v>51</v>
      </c>
      <c r="C17" s="2" t="s">
        <v>52</v>
      </c>
      <c r="D17" s="1" t="s">
        <v>53</v>
      </c>
      <c r="E17" s="1">
        <v>50180</v>
      </c>
    </row>
    <row r="18" spans="1:5" x14ac:dyDescent="0.4">
      <c r="A18" s="1" t="s">
        <v>35</v>
      </c>
      <c r="B18" s="1" t="s">
        <v>54</v>
      </c>
      <c r="C18" s="2" t="s">
        <v>55</v>
      </c>
      <c r="D18" s="1" t="s">
        <v>56</v>
      </c>
      <c r="E18" s="1">
        <v>50190</v>
      </c>
    </row>
    <row r="19" spans="1:5" x14ac:dyDescent="0.4">
      <c r="A19" s="1" t="s">
        <v>35</v>
      </c>
      <c r="B19" s="1" t="s">
        <v>57</v>
      </c>
      <c r="C19" s="2" t="s">
        <v>58</v>
      </c>
      <c r="D19" s="1" t="s">
        <v>59</v>
      </c>
      <c r="E19" s="1">
        <v>50150</v>
      </c>
    </row>
    <row r="20" spans="1:5" x14ac:dyDescent="0.4">
      <c r="A20" s="1" t="s">
        <v>60</v>
      </c>
      <c r="B20" s="1" t="s">
        <v>61</v>
      </c>
      <c r="C20" s="2" t="s">
        <v>62</v>
      </c>
      <c r="D20" s="1" t="s">
        <v>63</v>
      </c>
      <c r="E20" s="1">
        <v>50024</v>
      </c>
    </row>
    <row r="21" spans="1:5" x14ac:dyDescent="0.4">
      <c r="A21" s="1" t="s">
        <v>60</v>
      </c>
      <c r="B21" s="1" t="s">
        <v>64</v>
      </c>
      <c r="C21" s="2" t="s">
        <v>65</v>
      </c>
      <c r="D21" s="1" t="s">
        <v>66</v>
      </c>
      <c r="E21" s="1">
        <v>50090</v>
      </c>
    </row>
    <row r="22" spans="1:5" x14ac:dyDescent="0.4">
      <c r="A22" s="1" t="s">
        <v>60</v>
      </c>
      <c r="B22" s="1" t="s">
        <v>67</v>
      </c>
      <c r="C22" s="2" t="s">
        <v>68</v>
      </c>
      <c r="D22" s="1" t="s">
        <v>69</v>
      </c>
      <c r="E22" s="1">
        <v>50080</v>
      </c>
    </row>
    <row r="23" spans="1:5" x14ac:dyDescent="0.4">
      <c r="A23" s="1" t="s">
        <v>60</v>
      </c>
      <c r="B23" s="1" t="s">
        <v>70</v>
      </c>
      <c r="C23" s="2" t="s">
        <v>71</v>
      </c>
      <c r="D23" s="1" t="s">
        <v>72</v>
      </c>
      <c r="E23" s="1">
        <v>50070</v>
      </c>
    </row>
    <row r="24" spans="1:5" x14ac:dyDescent="0.4">
      <c r="A24" s="1" t="s">
        <v>60</v>
      </c>
      <c r="B24" s="1" t="s">
        <v>73</v>
      </c>
      <c r="C24" s="2" t="s">
        <v>74</v>
      </c>
      <c r="D24" s="1" t="s">
        <v>75</v>
      </c>
      <c r="E24" s="1">
        <v>50110</v>
      </c>
    </row>
    <row r="25" spans="1:5" x14ac:dyDescent="0.4">
      <c r="A25" s="1" t="s">
        <v>60</v>
      </c>
      <c r="B25" s="1" t="s">
        <v>76</v>
      </c>
      <c r="C25" s="2" t="s">
        <v>77</v>
      </c>
      <c r="D25" s="1" t="s">
        <v>78</v>
      </c>
      <c r="E25" s="1">
        <v>50100</v>
      </c>
    </row>
  </sheetData>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D0A66-7AA9-4871-819E-D66BAD9D5FED}">
  <sheetPr codeName="Functions"/>
  <dimension ref="A1:Y88"/>
  <sheetViews>
    <sheetView workbookViewId="0">
      <selection activeCell="B4" sqref="B4"/>
    </sheetView>
  </sheetViews>
  <sheetFormatPr defaultColWidth="10.33203125" defaultRowHeight="15.75" x14ac:dyDescent="0.5"/>
  <cols>
    <col min="1" max="16" width="10.33203125" style="3" customWidth="1"/>
    <col min="17" max="17" width="10.33203125" style="3"/>
    <col min="18" max="25" width="10.33203125" style="3" customWidth="1"/>
    <col min="26" max="16384" width="10.33203125" style="3"/>
  </cols>
  <sheetData>
    <row r="1" spans="1:25" x14ac:dyDescent="0.5">
      <c r="A1" s="1" t="s">
        <v>61</v>
      </c>
      <c r="B1" s="1" t="s">
        <v>26</v>
      </c>
      <c r="C1" s="1" t="s">
        <v>64</v>
      </c>
      <c r="D1" s="1" t="s">
        <v>67</v>
      </c>
      <c r="E1" s="1" t="s">
        <v>70</v>
      </c>
      <c r="F1" s="1" t="s">
        <v>1</v>
      </c>
      <c r="G1" s="1" t="s">
        <v>4</v>
      </c>
      <c r="H1" s="1" t="s">
        <v>7</v>
      </c>
      <c r="I1" s="1" t="s">
        <v>36</v>
      </c>
      <c r="J1" s="1" t="s">
        <v>39</v>
      </c>
      <c r="K1" s="1" t="s">
        <v>42</v>
      </c>
      <c r="L1" s="1" t="s">
        <v>45</v>
      </c>
      <c r="M1" s="1" t="s">
        <v>48</v>
      </c>
      <c r="N1" s="1" t="s">
        <v>51</v>
      </c>
      <c r="O1" s="1" t="s">
        <v>54</v>
      </c>
      <c r="P1" s="1" t="s">
        <v>57</v>
      </c>
      <c r="Q1" s="1" t="s">
        <v>73</v>
      </c>
      <c r="R1" s="1" t="s">
        <v>10</v>
      </c>
      <c r="S1" s="1" t="s">
        <v>13</v>
      </c>
      <c r="T1" s="1" t="s">
        <v>76</v>
      </c>
      <c r="U1" s="1" t="s">
        <v>16</v>
      </c>
      <c r="V1" s="1" t="s">
        <v>19</v>
      </c>
      <c r="W1" s="1" t="s">
        <v>29</v>
      </c>
      <c r="X1" s="1" t="s">
        <v>32</v>
      </c>
      <c r="Y1" s="1" t="s">
        <v>22</v>
      </c>
    </row>
    <row r="2" spans="1:25" x14ac:dyDescent="0.5">
      <c r="A2" s="4" t="s">
        <v>79</v>
      </c>
      <c r="B2" s="4" t="s">
        <v>80</v>
      </c>
      <c r="C2" s="4" t="s">
        <v>81</v>
      </c>
      <c r="D2" s="4" t="s">
        <v>82</v>
      </c>
      <c r="E2" s="4" t="s">
        <v>83</v>
      </c>
      <c r="F2" s="4" t="s">
        <v>84</v>
      </c>
      <c r="G2" s="4" t="s">
        <v>85</v>
      </c>
      <c r="H2" s="4" t="s">
        <v>86</v>
      </c>
      <c r="I2" s="4" t="s">
        <v>87</v>
      </c>
      <c r="J2" s="4" t="s">
        <v>88</v>
      </c>
      <c r="K2" s="4" t="s">
        <v>89</v>
      </c>
      <c r="L2" s="4" t="s">
        <v>90</v>
      </c>
      <c r="M2" s="4" t="s">
        <v>91</v>
      </c>
      <c r="N2" s="4" t="s">
        <v>92</v>
      </c>
      <c r="O2" s="4" t="s">
        <v>93</v>
      </c>
      <c r="P2" s="4" t="s">
        <v>94</v>
      </c>
      <c r="Q2" s="4" t="s">
        <v>95</v>
      </c>
      <c r="R2" s="4" t="s">
        <v>96</v>
      </c>
      <c r="S2" s="4" t="s">
        <v>97</v>
      </c>
      <c r="T2" s="4" t="s">
        <v>98</v>
      </c>
      <c r="U2" s="4" t="s">
        <v>99</v>
      </c>
      <c r="V2" s="4" t="s">
        <v>100</v>
      </c>
      <c r="W2" s="4" t="s">
        <v>101</v>
      </c>
      <c r="X2" s="4" t="s">
        <v>102</v>
      </c>
      <c r="Y2" s="4" t="s">
        <v>103</v>
      </c>
    </row>
    <row r="3" spans="1:25" x14ac:dyDescent="0.5">
      <c r="A3" s="4" t="s">
        <v>104</v>
      </c>
      <c r="B3" s="4" t="s">
        <v>105</v>
      </c>
      <c r="C3" s="4" t="s">
        <v>106</v>
      </c>
      <c r="D3" s="4" t="s">
        <v>107</v>
      </c>
      <c r="E3" s="4" t="s">
        <v>108</v>
      </c>
      <c r="F3" s="4" t="s">
        <v>109</v>
      </c>
      <c r="G3" s="4" t="s">
        <v>110</v>
      </c>
      <c r="H3" s="4" t="s">
        <v>111</v>
      </c>
      <c r="I3" s="4" t="s">
        <v>112</v>
      </c>
      <c r="J3" s="4" t="s">
        <v>113</v>
      </c>
      <c r="K3" s="4" t="s">
        <v>113</v>
      </c>
      <c r="L3" s="4" t="s">
        <v>114</v>
      </c>
      <c r="M3" s="4" t="s">
        <v>115</v>
      </c>
      <c r="N3" s="4" t="s">
        <v>115</v>
      </c>
      <c r="O3" s="4" t="s">
        <v>116</v>
      </c>
      <c r="P3" s="4" t="s">
        <v>117</v>
      </c>
      <c r="Q3" s="4" t="s">
        <v>118</v>
      </c>
      <c r="R3" s="4" t="s">
        <v>119</v>
      </c>
      <c r="S3" s="4" t="s">
        <v>120</v>
      </c>
      <c r="T3" s="4" t="s">
        <v>121</v>
      </c>
      <c r="U3" s="4" t="s">
        <v>122</v>
      </c>
      <c r="V3" s="4" t="s">
        <v>123</v>
      </c>
      <c r="W3" s="4" t="s">
        <v>124</v>
      </c>
      <c r="X3" s="4" t="s">
        <v>124</v>
      </c>
      <c r="Y3" s="4" t="s">
        <v>125</v>
      </c>
    </row>
    <row r="4" spans="1:25" x14ac:dyDescent="0.5">
      <c r="A4" s="4" t="s">
        <v>126</v>
      </c>
      <c r="B4" s="4" t="s">
        <v>127</v>
      </c>
      <c r="C4" s="4" t="s">
        <v>128</v>
      </c>
      <c r="D4" s="4" t="s">
        <v>129</v>
      </c>
      <c r="E4" s="4" t="s">
        <v>130</v>
      </c>
      <c r="F4" s="4" t="s">
        <v>131</v>
      </c>
      <c r="G4" s="4" t="s">
        <v>132</v>
      </c>
      <c r="H4" s="4" t="s">
        <v>133</v>
      </c>
      <c r="I4" s="4" t="s">
        <v>134</v>
      </c>
      <c r="J4" s="4" t="s">
        <v>135</v>
      </c>
      <c r="K4" s="4" t="s">
        <v>135</v>
      </c>
      <c r="L4" s="4" t="s">
        <v>136</v>
      </c>
      <c r="M4" s="4" t="s">
        <v>134</v>
      </c>
      <c r="N4" s="4" t="s">
        <v>137</v>
      </c>
      <c r="O4" s="4" t="s">
        <v>138</v>
      </c>
      <c r="P4" s="4" t="s">
        <v>139</v>
      </c>
      <c r="Q4" s="4" t="s">
        <v>140</v>
      </c>
      <c r="R4" s="4" t="s">
        <v>141</v>
      </c>
      <c r="S4" s="4" t="s">
        <v>142</v>
      </c>
      <c r="T4" s="4" t="s">
        <v>143</v>
      </c>
      <c r="U4" s="4" t="s">
        <v>144</v>
      </c>
      <c r="V4" s="4" t="s">
        <v>145</v>
      </c>
      <c r="W4" s="4" t="s">
        <v>146</v>
      </c>
      <c r="X4" s="4" t="s">
        <v>146</v>
      </c>
      <c r="Y4" s="4" t="s">
        <v>147</v>
      </c>
    </row>
    <row r="5" spans="1:25" x14ac:dyDescent="0.5">
      <c r="A5" s="4" t="s">
        <v>148</v>
      </c>
      <c r="B5" s="4" t="s">
        <v>149</v>
      </c>
      <c r="C5" s="4" t="s">
        <v>150</v>
      </c>
      <c r="D5" s="4" t="s">
        <v>151</v>
      </c>
      <c r="E5" s="4" t="s">
        <v>152</v>
      </c>
      <c r="F5" s="4" t="s">
        <v>153</v>
      </c>
      <c r="G5" s="4" t="s">
        <v>153</v>
      </c>
      <c r="H5" s="4" t="s">
        <v>154</v>
      </c>
      <c r="I5" s="4" t="s">
        <v>155</v>
      </c>
      <c r="J5" s="4" t="s">
        <v>156</v>
      </c>
      <c r="K5" s="4" t="s">
        <v>157</v>
      </c>
      <c r="L5" s="4" t="s">
        <v>158</v>
      </c>
      <c r="M5" s="4" t="s">
        <v>159</v>
      </c>
      <c r="N5" s="4" t="s">
        <v>160</v>
      </c>
      <c r="O5" s="4" t="s">
        <v>161</v>
      </c>
      <c r="P5" s="4" t="s">
        <v>162</v>
      </c>
      <c r="Q5" s="4" t="s">
        <v>163</v>
      </c>
      <c r="R5" s="4" t="s">
        <v>164</v>
      </c>
      <c r="S5" s="4" t="s">
        <v>165</v>
      </c>
      <c r="T5" s="4" t="s">
        <v>166</v>
      </c>
      <c r="U5" s="4" t="s">
        <v>167</v>
      </c>
      <c r="V5" s="4" t="s">
        <v>168</v>
      </c>
      <c r="W5" s="4" t="s">
        <v>149</v>
      </c>
      <c r="X5" s="4" t="s">
        <v>149</v>
      </c>
      <c r="Y5" s="4" t="s">
        <v>133</v>
      </c>
    </row>
    <row r="6" spans="1:25" x14ac:dyDescent="0.5">
      <c r="A6" s="4" t="s">
        <v>169</v>
      </c>
      <c r="B6" s="4" t="s">
        <v>170</v>
      </c>
      <c r="C6" s="4" t="s">
        <v>171</v>
      </c>
      <c r="D6" s="4" t="s">
        <v>172</v>
      </c>
      <c r="E6" s="4" t="s">
        <v>173</v>
      </c>
      <c r="F6" s="4" t="s">
        <v>174</v>
      </c>
      <c r="G6" s="4" t="s">
        <v>175</v>
      </c>
      <c r="H6" s="4" t="s">
        <v>176</v>
      </c>
      <c r="I6" s="4" t="s">
        <v>177</v>
      </c>
      <c r="J6" s="4" t="s">
        <v>178</v>
      </c>
      <c r="K6" s="4" t="s">
        <v>178</v>
      </c>
      <c r="L6" s="4" t="s">
        <v>162</v>
      </c>
      <c r="M6" s="4" t="s">
        <v>177</v>
      </c>
      <c r="N6" s="4" t="s">
        <v>159</v>
      </c>
      <c r="O6" s="4" t="s">
        <v>179</v>
      </c>
      <c r="P6" s="4" t="s">
        <v>180</v>
      </c>
      <c r="Q6" s="4" t="s">
        <v>181</v>
      </c>
      <c r="R6" s="4" t="s">
        <v>182</v>
      </c>
      <c r="S6" s="4" t="s">
        <v>183</v>
      </c>
      <c r="T6" s="4" t="s">
        <v>184</v>
      </c>
      <c r="U6" s="4" t="s">
        <v>185</v>
      </c>
      <c r="V6" s="4" t="s">
        <v>186</v>
      </c>
      <c r="W6" s="4" t="s">
        <v>187</v>
      </c>
      <c r="X6" s="4" t="s">
        <v>187</v>
      </c>
      <c r="Y6" s="4" t="s">
        <v>188</v>
      </c>
    </row>
    <row r="7" spans="1:25" x14ac:dyDescent="0.5">
      <c r="A7" s="4" t="s">
        <v>150</v>
      </c>
      <c r="B7" s="4" t="s">
        <v>189</v>
      </c>
      <c r="C7" s="4" t="s">
        <v>190</v>
      </c>
      <c r="D7" s="4" t="s">
        <v>191</v>
      </c>
      <c r="E7" s="4" t="s">
        <v>192</v>
      </c>
      <c r="F7" s="4" t="s">
        <v>193</v>
      </c>
      <c r="G7" s="4" t="s">
        <v>194</v>
      </c>
      <c r="H7" s="4" t="s">
        <v>195</v>
      </c>
      <c r="I7" s="4" t="s">
        <v>196</v>
      </c>
      <c r="J7" s="4" t="s">
        <v>197</v>
      </c>
      <c r="K7" s="4" t="s">
        <v>197</v>
      </c>
      <c r="L7" s="4" t="s">
        <v>180</v>
      </c>
      <c r="M7" s="4" t="s">
        <v>198</v>
      </c>
      <c r="N7" s="4" t="s">
        <v>199</v>
      </c>
      <c r="O7" s="4" t="s">
        <v>200</v>
      </c>
      <c r="P7" s="4" t="s">
        <v>201</v>
      </c>
      <c r="Q7" s="4" t="s">
        <v>202</v>
      </c>
      <c r="R7" s="4" t="s">
        <v>203</v>
      </c>
      <c r="S7" s="4" t="s">
        <v>204</v>
      </c>
      <c r="T7" s="4" t="s">
        <v>150</v>
      </c>
      <c r="U7" s="4" t="s">
        <v>205</v>
      </c>
      <c r="V7" s="4" t="s">
        <v>206</v>
      </c>
      <c r="W7" s="4" t="s">
        <v>207</v>
      </c>
      <c r="X7" s="4" t="s">
        <v>207</v>
      </c>
      <c r="Y7" s="4" t="s">
        <v>154</v>
      </c>
    </row>
    <row r="8" spans="1:25" x14ac:dyDescent="0.5">
      <c r="A8" s="4" t="s">
        <v>208</v>
      </c>
      <c r="B8" s="4" t="s">
        <v>209</v>
      </c>
      <c r="D8" s="4" t="s">
        <v>210</v>
      </c>
      <c r="E8" s="4" t="s">
        <v>211</v>
      </c>
      <c r="F8" s="4" t="s">
        <v>212</v>
      </c>
      <c r="G8" s="4" t="s">
        <v>213</v>
      </c>
      <c r="H8" s="4" t="s">
        <v>214</v>
      </c>
      <c r="I8" s="4" t="s">
        <v>215</v>
      </c>
      <c r="J8" s="4" t="s">
        <v>216</v>
      </c>
      <c r="K8" s="4" t="s">
        <v>217</v>
      </c>
      <c r="L8" s="4" t="s">
        <v>218</v>
      </c>
      <c r="M8" s="4" t="s">
        <v>215</v>
      </c>
      <c r="N8" s="4" t="s">
        <v>219</v>
      </c>
      <c r="O8" s="4" t="s">
        <v>220</v>
      </c>
      <c r="P8" s="4" t="s">
        <v>218</v>
      </c>
      <c r="Q8" s="4" t="s">
        <v>221</v>
      </c>
      <c r="R8" s="4" t="s">
        <v>222</v>
      </c>
      <c r="S8" s="4" t="s">
        <v>223</v>
      </c>
      <c r="T8" s="4" t="s">
        <v>224</v>
      </c>
      <c r="U8" s="4" t="s">
        <v>225</v>
      </c>
      <c r="V8" s="4" t="s">
        <v>226</v>
      </c>
      <c r="W8" s="4" t="s">
        <v>227</v>
      </c>
      <c r="X8" s="4" t="s">
        <v>228</v>
      </c>
      <c r="Y8" s="4" t="s">
        <v>176</v>
      </c>
    </row>
    <row r="9" spans="1:25" x14ac:dyDescent="0.5">
      <c r="A9" s="4" t="s">
        <v>229</v>
      </c>
      <c r="B9" s="4" t="s">
        <v>230</v>
      </c>
      <c r="D9" s="4" t="s">
        <v>231</v>
      </c>
      <c r="E9" s="4" t="s">
        <v>232</v>
      </c>
      <c r="F9" s="4" t="s">
        <v>233</v>
      </c>
      <c r="G9" s="4" t="s">
        <v>234</v>
      </c>
      <c r="H9" s="4" t="s">
        <v>235</v>
      </c>
      <c r="I9" s="4" t="s">
        <v>236</v>
      </c>
      <c r="J9" s="4" t="s">
        <v>237</v>
      </c>
      <c r="K9" s="4" t="s">
        <v>216</v>
      </c>
      <c r="L9" s="4" t="s">
        <v>238</v>
      </c>
      <c r="M9" s="4" t="s">
        <v>236</v>
      </c>
      <c r="N9" s="4" t="s">
        <v>239</v>
      </c>
      <c r="O9" s="4" t="s">
        <v>240</v>
      </c>
      <c r="P9" s="4" t="s">
        <v>241</v>
      </c>
      <c r="Q9" s="4" t="s">
        <v>229</v>
      </c>
      <c r="R9" s="4" t="s">
        <v>242</v>
      </c>
      <c r="S9" s="4" t="s">
        <v>243</v>
      </c>
      <c r="T9" s="4" t="s">
        <v>244</v>
      </c>
      <c r="U9" s="4" t="s">
        <v>245</v>
      </c>
      <c r="V9" s="4" t="s">
        <v>246</v>
      </c>
      <c r="W9" s="4" t="s">
        <v>247</v>
      </c>
      <c r="X9" s="4" t="s">
        <v>247</v>
      </c>
      <c r="Y9" s="4" t="s">
        <v>195</v>
      </c>
    </row>
    <row r="10" spans="1:25" x14ac:dyDescent="0.5">
      <c r="A10" s="4" t="s">
        <v>221</v>
      </c>
      <c r="B10" s="4" t="s">
        <v>248</v>
      </c>
      <c r="D10" s="4" t="s">
        <v>249</v>
      </c>
      <c r="E10" s="4" t="s">
        <v>250</v>
      </c>
      <c r="F10" s="4" t="s">
        <v>251</v>
      </c>
      <c r="G10" s="4" t="s">
        <v>252</v>
      </c>
      <c r="H10" s="4" t="s">
        <v>253</v>
      </c>
      <c r="I10" s="4" t="s">
        <v>254</v>
      </c>
      <c r="J10" s="4" t="s">
        <v>177</v>
      </c>
      <c r="K10" s="4" t="s">
        <v>237</v>
      </c>
      <c r="L10" s="4" t="s">
        <v>255</v>
      </c>
      <c r="M10" s="4" t="s">
        <v>254</v>
      </c>
      <c r="N10" s="4" t="s">
        <v>236</v>
      </c>
      <c r="O10" s="4" t="s">
        <v>256</v>
      </c>
      <c r="P10" s="4" t="s">
        <v>238</v>
      </c>
      <c r="Q10" s="4" t="s">
        <v>257</v>
      </c>
      <c r="R10" s="4" t="s">
        <v>258</v>
      </c>
      <c r="S10" s="4" t="s">
        <v>190</v>
      </c>
      <c r="T10" s="4" t="s">
        <v>259</v>
      </c>
      <c r="U10" s="4" t="s">
        <v>260</v>
      </c>
      <c r="V10" s="4" t="s">
        <v>261</v>
      </c>
      <c r="W10" s="4" t="s">
        <v>262</v>
      </c>
      <c r="X10" s="4" t="s">
        <v>262</v>
      </c>
      <c r="Y10" s="4" t="s">
        <v>214</v>
      </c>
    </row>
    <row r="11" spans="1:25" x14ac:dyDescent="0.5">
      <c r="A11" s="4" t="s">
        <v>263</v>
      </c>
      <c r="B11" s="4" t="s">
        <v>264</v>
      </c>
      <c r="D11" s="4" t="s">
        <v>265</v>
      </c>
      <c r="E11" s="4" t="s">
        <v>266</v>
      </c>
      <c r="F11" s="4" t="s">
        <v>190</v>
      </c>
      <c r="G11" s="4" t="s">
        <v>267</v>
      </c>
      <c r="H11" s="4" t="s">
        <v>268</v>
      </c>
      <c r="I11" s="4" t="s">
        <v>269</v>
      </c>
      <c r="J11" s="4" t="s">
        <v>270</v>
      </c>
      <c r="K11" s="4" t="s">
        <v>177</v>
      </c>
      <c r="L11" s="4" t="s">
        <v>271</v>
      </c>
      <c r="M11" s="4" t="s">
        <v>269</v>
      </c>
      <c r="N11" s="4" t="s">
        <v>254</v>
      </c>
      <c r="O11" s="4" t="s">
        <v>272</v>
      </c>
      <c r="P11" s="4" t="s">
        <v>255</v>
      </c>
      <c r="Q11" s="4" t="s">
        <v>273</v>
      </c>
      <c r="R11" s="4" t="s">
        <v>274</v>
      </c>
      <c r="T11" s="4" t="s">
        <v>275</v>
      </c>
      <c r="U11" s="4" t="s">
        <v>276</v>
      </c>
      <c r="V11" s="4" t="s">
        <v>277</v>
      </c>
      <c r="W11" s="4" t="s">
        <v>278</v>
      </c>
      <c r="X11" s="4" t="s">
        <v>279</v>
      </c>
      <c r="Y11" s="4" t="s">
        <v>235</v>
      </c>
    </row>
    <row r="12" spans="1:25" x14ac:dyDescent="0.5">
      <c r="A12" s="4" t="s">
        <v>260</v>
      </c>
      <c r="B12" s="4" t="s">
        <v>280</v>
      </c>
      <c r="D12" s="4" t="s">
        <v>281</v>
      </c>
      <c r="E12" s="4" t="s">
        <v>282</v>
      </c>
      <c r="G12" s="4" t="s">
        <v>283</v>
      </c>
      <c r="H12" s="4" t="s">
        <v>190</v>
      </c>
      <c r="I12" s="4" t="s">
        <v>240</v>
      </c>
      <c r="J12" s="4" t="s">
        <v>284</v>
      </c>
      <c r="K12" s="4" t="s">
        <v>285</v>
      </c>
      <c r="L12" s="4" t="s">
        <v>286</v>
      </c>
      <c r="M12" s="4" t="s">
        <v>240</v>
      </c>
      <c r="N12" s="4" t="s">
        <v>287</v>
      </c>
      <c r="O12" s="4" t="s">
        <v>288</v>
      </c>
      <c r="P12" s="4" t="s">
        <v>271</v>
      </c>
      <c r="Q12" s="4" t="s">
        <v>289</v>
      </c>
      <c r="R12" s="4" t="s">
        <v>290</v>
      </c>
      <c r="T12" s="4" t="s">
        <v>282</v>
      </c>
      <c r="U12" s="4" t="s">
        <v>291</v>
      </c>
      <c r="V12" s="4" t="s">
        <v>292</v>
      </c>
      <c r="W12" s="4" t="s">
        <v>293</v>
      </c>
      <c r="X12" s="4" t="s">
        <v>294</v>
      </c>
      <c r="Y12" s="4" t="s">
        <v>253</v>
      </c>
    </row>
    <row r="13" spans="1:25" x14ac:dyDescent="0.5">
      <c r="A13" s="4" t="s">
        <v>295</v>
      </c>
      <c r="B13" s="4" t="s">
        <v>190</v>
      </c>
      <c r="D13" s="4" t="s">
        <v>296</v>
      </c>
      <c r="E13" s="4" t="s">
        <v>297</v>
      </c>
      <c r="G13" s="4" t="s">
        <v>298</v>
      </c>
      <c r="I13" s="4" t="s">
        <v>299</v>
      </c>
      <c r="J13" s="4" t="s">
        <v>240</v>
      </c>
      <c r="K13" s="4" t="s">
        <v>284</v>
      </c>
      <c r="L13" s="4" t="s">
        <v>300</v>
      </c>
      <c r="M13" s="4" t="s">
        <v>299</v>
      </c>
      <c r="N13" s="4" t="s">
        <v>301</v>
      </c>
      <c r="O13" s="4" t="s">
        <v>302</v>
      </c>
      <c r="P13" s="4" t="s">
        <v>286</v>
      </c>
      <c r="Q13" s="4" t="s">
        <v>303</v>
      </c>
      <c r="R13" s="4" t="s">
        <v>304</v>
      </c>
      <c r="T13" s="4" t="s">
        <v>305</v>
      </c>
      <c r="U13" s="4" t="s">
        <v>306</v>
      </c>
      <c r="V13" s="4" t="s">
        <v>307</v>
      </c>
      <c r="W13" s="4" t="s">
        <v>308</v>
      </c>
      <c r="X13" s="4" t="s">
        <v>308</v>
      </c>
      <c r="Y13" s="4" t="s">
        <v>309</v>
      </c>
    </row>
    <row r="14" spans="1:25" x14ac:dyDescent="0.5">
      <c r="A14" s="4" t="s">
        <v>310</v>
      </c>
      <c r="D14" s="4" t="s">
        <v>311</v>
      </c>
      <c r="E14" s="4" t="s">
        <v>312</v>
      </c>
      <c r="G14" s="4" t="s">
        <v>313</v>
      </c>
      <c r="I14" s="4" t="s">
        <v>314</v>
      </c>
      <c r="J14" s="4" t="s">
        <v>315</v>
      </c>
      <c r="K14" s="4" t="s">
        <v>240</v>
      </c>
      <c r="L14" s="4" t="s">
        <v>316</v>
      </c>
      <c r="M14" s="4" t="s">
        <v>314</v>
      </c>
      <c r="N14" s="4" t="s">
        <v>284</v>
      </c>
      <c r="O14" s="4" t="s">
        <v>317</v>
      </c>
      <c r="P14" s="4" t="s">
        <v>300</v>
      </c>
      <c r="Q14" s="4" t="s">
        <v>282</v>
      </c>
      <c r="R14" s="4" t="s">
        <v>318</v>
      </c>
      <c r="T14" s="4" t="s">
        <v>319</v>
      </c>
      <c r="U14" s="4" t="s">
        <v>320</v>
      </c>
      <c r="V14" s="4" t="s">
        <v>260</v>
      </c>
      <c r="W14" s="4" t="s">
        <v>321</v>
      </c>
      <c r="X14" s="4" t="s">
        <v>321</v>
      </c>
      <c r="Y14" s="4" t="s">
        <v>322</v>
      </c>
    </row>
    <row r="15" spans="1:25" x14ac:dyDescent="0.5">
      <c r="A15" s="4" t="s">
        <v>323</v>
      </c>
      <c r="D15" s="4" t="s">
        <v>324</v>
      </c>
      <c r="E15" s="4" t="s">
        <v>325</v>
      </c>
      <c r="G15" s="4" t="s">
        <v>326</v>
      </c>
      <c r="I15" s="4" t="s">
        <v>327</v>
      </c>
      <c r="J15" s="4" t="s">
        <v>328</v>
      </c>
      <c r="K15" s="4" t="s">
        <v>329</v>
      </c>
      <c r="L15" s="4" t="s">
        <v>330</v>
      </c>
      <c r="M15" s="4" t="s">
        <v>327</v>
      </c>
      <c r="N15" s="4" t="s">
        <v>240</v>
      </c>
      <c r="O15" s="4" t="s">
        <v>331</v>
      </c>
      <c r="P15" s="4" t="s">
        <v>316</v>
      </c>
      <c r="Q15" s="4" t="s">
        <v>259</v>
      </c>
      <c r="R15" s="4" t="s">
        <v>332</v>
      </c>
      <c r="T15" s="4" t="s">
        <v>333</v>
      </c>
      <c r="U15" s="4" t="s">
        <v>334</v>
      </c>
      <c r="V15" s="4" t="s">
        <v>335</v>
      </c>
      <c r="W15" s="4" t="s">
        <v>336</v>
      </c>
      <c r="X15" s="4" t="s">
        <v>337</v>
      </c>
      <c r="Y15" s="4" t="s">
        <v>338</v>
      </c>
    </row>
    <row r="16" spans="1:25" x14ac:dyDescent="0.5">
      <c r="A16" s="4" t="s">
        <v>339</v>
      </c>
      <c r="D16" s="4" t="s">
        <v>340</v>
      </c>
      <c r="E16" s="4" t="s">
        <v>341</v>
      </c>
      <c r="G16" s="4" t="s">
        <v>342</v>
      </c>
      <c r="I16" s="4" t="s">
        <v>343</v>
      </c>
      <c r="J16" s="4" t="s">
        <v>344</v>
      </c>
      <c r="K16" s="4" t="s">
        <v>345</v>
      </c>
      <c r="L16" s="4" t="s">
        <v>346</v>
      </c>
      <c r="M16" s="4" t="s">
        <v>343</v>
      </c>
      <c r="N16" s="4" t="s">
        <v>347</v>
      </c>
      <c r="O16" s="4" t="s">
        <v>348</v>
      </c>
      <c r="P16" s="4" t="s">
        <v>330</v>
      </c>
      <c r="Q16" s="4" t="s">
        <v>349</v>
      </c>
      <c r="R16" s="4" t="s">
        <v>350</v>
      </c>
      <c r="T16" s="4" t="s">
        <v>351</v>
      </c>
      <c r="U16" s="4" t="s">
        <v>352</v>
      </c>
      <c r="V16" s="4" t="s">
        <v>353</v>
      </c>
      <c r="W16" s="4" t="s">
        <v>190</v>
      </c>
      <c r="X16" s="4" t="s">
        <v>354</v>
      </c>
      <c r="Y16" s="4" t="s">
        <v>355</v>
      </c>
    </row>
    <row r="17" spans="1:25" x14ac:dyDescent="0.5">
      <c r="A17" s="4" t="s">
        <v>356</v>
      </c>
      <c r="D17" s="4" t="s">
        <v>357</v>
      </c>
      <c r="E17" s="4" t="s">
        <v>358</v>
      </c>
      <c r="G17" s="4" t="s">
        <v>359</v>
      </c>
      <c r="I17" s="4" t="s">
        <v>360</v>
      </c>
      <c r="J17" s="4" t="s">
        <v>361</v>
      </c>
      <c r="K17" s="4" t="s">
        <v>362</v>
      </c>
      <c r="L17" s="4" t="s">
        <v>363</v>
      </c>
      <c r="M17" s="4" t="s">
        <v>360</v>
      </c>
      <c r="N17" s="4" t="s">
        <v>348</v>
      </c>
      <c r="O17" s="4" t="s">
        <v>364</v>
      </c>
      <c r="P17" s="4" t="s">
        <v>346</v>
      </c>
      <c r="Q17" s="4" t="s">
        <v>348</v>
      </c>
      <c r="R17" s="4" t="s">
        <v>365</v>
      </c>
      <c r="T17" s="4" t="s">
        <v>366</v>
      </c>
      <c r="U17" s="4" t="s">
        <v>367</v>
      </c>
      <c r="V17" s="4" t="s">
        <v>368</v>
      </c>
      <c r="X17" s="4" t="s">
        <v>369</v>
      </c>
      <c r="Y17" s="4" t="s">
        <v>370</v>
      </c>
    </row>
    <row r="18" spans="1:25" x14ac:dyDescent="0.5">
      <c r="A18" s="4" t="s">
        <v>371</v>
      </c>
      <c r="D18" s="4" t="s">
        <v>372</v>
      </c>
      <c r="E18" s="4" t="s">
        <v>373</v>
      </c>
      <c r="G18" s="4" t="s">
        <v>212</v>
      </c>
      <c r="I18" s="4" t="s">
        <v>374</v>
      </c>
      <c r="J18" s="4" t="s">
        <v>375</v>
      </c>
      <c r="K18" s="4" t="s">
        <v>301</v>
      </c>
      <c r="L18" s="4" t="s">
        <v>376</v>
      </c>
      <c r="M18" s="4" t="s">
        <v>374</v>
      </c>
      <c r="N18" s="4" t="s">
        <v>377</v>
      </c>
      <c r="O18" s="4" t="s">
        <v>378</v>
      </c>
      <c r="P18" s="4" t="s">
        <v>363</v>
      </c>
      <c r="Q18" s="4" t="s">
        <v>379</v>
      </c>
      <c r="R18" s="4" t="s">
        <v>380</v>
      </c>
      <c r="T18" s="4" t="s">
        <v>381</v>
      </c>
      <c r="U18" s="4" t="s">
        <v>382</v>
      </c>
      <c r="V18" s="4" t="s">
        <v>383</v>
      </c>
      <c r="X18" s="4" t="s">
        <v>384</v>
      </c>
      <c r="Y18" s="4" t="s">
        <v>385</v>
      </c>
    </row>
    <row r="19" spans="1:25" x14ac:dyDescent="0.5">
      <c r="A19" s="4" t="s">
        <v>386</v>
      </c>
      <c r="D19" s="4" t="s">
        <v>387</v>
      </c>
      <c r="E19" s="4" t="s">
        <v>388</v>
      </c>
      <c r="G19" s="4" t="s">
        <v>389</v>
      </c>
      <c r="I19" s="4" t="s">
        <v>390</v>
      </c>
      <c r="J19" s="4" t="s">
        <v>391</v>
      </c>
      <c r="K19" s="4" t="s">
        <v>392</v>
      </c>
      <c r="L19" s="4" t="s">
        <v>393</v>
      </c>
      <c r="M19" s="4" t="s">
        <v>390</v>
      </c>
      <c r="N19" s="4" t="s">
        <v>359</v>
      </c>
      <c r="O19" s="4" t="s">
        <v>394</v>
      </c>
      <c r="P19" s="4" t="s">
        <v>376</v>
      </c>
      <c r="Q19" s="4" t="s">
        <v>359</v>
      </c>
      <c r="R19" s="4" t="s">
        <v>395</v>
      </c>
      <c r="T19" s="4" t="s">
        <v>396</v>
      </c>
      <c r="U19" s="4" t="s">
        <v>250</v>
      </c>
      <c r="V19" s="4" t="s">
        <v>397</v>
      </c>
      <c r="X19" s="4" t="s">
        <v>398</v>
      </c>
      <c r="Y19" s="4" t="s">
        <v>399</v>
      </c>
    </row>
    <row r="20" spans="1:25" x14ac:dyDescent="0.5">
      <c r="A20" s="4" t="s">
        <v>400</v>
      </c>
      <c r="D20" s="4" t="s">
        <v>401</v>
      </c>
      <c r="E20" s="4" t="s">
        <v>402</v>
      </c>
      <c r="G20" s="4" t="s">
        <v>403</v>
      </c>
      <c r="I20" s="4" t="s">
        <v>404</v>
      </c>
      <c r="J20" s="4" t="s">
        <v>405</v>
      </c>
      <c r="K20" s="4" t="s">
        <v>348</v>
      </c>
      <c r="L20" s="4" t="s">
        <v>406</v>
      </c>
      <c r="M20" s="4" t="s">
        <v>404</v>
      </c>
      <c r="N20" s="4" t="s">
        <v>407</v>
      </c>
      <c r="O20" s="4" t="s">
        <v>408</v>
      </c>
      <c r="P20" s="4" t="s">
        <v>409</v>
      </c>
      <c r="Q20" s="4" t="s">
        <v>250</v>
      </c>
      <c r="R20" s="4" t="s">
        <v>190</v>
      </c>
      <c r="T20" s="4" t="s">
        <v>410</v>
      </c>
      <c r="U20" s="4" t="s">
        <v>411</v>
      </c>
      <c r="V20" s="4" t="s">
        <v>412</v>
      </c>
      <c r="X20" s="4" t="s">
        <v>413</v>
      </c>
      <c r="Y20" s="4" t="s">
        <v>414</v>
      </c>
    </row>
    <row r="21" spans="1:25" x14ac:dyDescent="0.5">
      <c r="A21" s="4" t="s">
        <v>415</v>
      </c>
      <c r="D21" s="4" t="s">
        <v>416</v>
      </c>
      <c r="E21" s="4" t="s">
        <v>417</v>
      </c>
      <c r="G21" s="4" t="s">
        <v>418</v>
      </c>
      <c r="I21" s="4" t="s">
        <v>359</v>
      </c>
      <c r="J21" s="4" t="s">
        <v>419</v>
      </c>
      <c r="K21" s="4" t="s">
        <v>420</v>
      </c>
      <c r="L21" s="4" t="s">
        <v>421</v>
      </c>
      <c r="M21" s="4" t="s">
        <v>359</v>
      </c>
      <c r="N21" s="4" t="s">
        <v>422</v>
      </c>
      <c r="O21" s="4" t="s">
        <v>359</v>
      </c>
      <c r="P21" s="4" t="s">
        <v>423</v>
      </c>
      <c r="Q21" s="4" t="s">
        <v>424</v>
      </c>
      <c r="T21" s="4" t="s">
        <v>425</v>
      </c>
      <c r="U21" s="4" t="s">
        <v>426</v>
      </c>
      <c r="V21" s="4" t="s">
        <v>427</v>
      </c>
      <c r="X21" s="4" t="s">
        <v>428</v>
      </c>
      <c r="Y21" s="4" t="s">
        <v>429</v>
      </c>
    </row>
    <row r="22" spans="1:25" x14ac:dyDescent="0.5">
      <c r="A22" s="4" t="s">
        <v>430</v>
      </c>
      <c r="D22" s="4" t="s">
        <v>250</v>
      </c>
      <c r="E22" s="4" t="s">
        <v>431</v>
      </c>
      <c r="G22" s="4" t="s">
        <v>251</v>
      </c>
      <c r="I22" s="4" t="s">
        <v>432</v>
      </c>
      <c r="J22" s="4" t="s">
        <v>433</v>
      </c>
      <c r="K22" s="4" t="s">
        <v>434</v>
      </c>
      <c r="L22" s="4" t="s">
        <v>435</v>
      </c>
      <c r="M22" s="4" t="s">
        <v>432</v>
      </c>
      <c r="N22" s="4" t="s">
        <v>436</v>
      </c>
      <c r="O22" s="4" t="s">
        <v>437</v>
      </c>
      <c r="P22" s="4" t="s">
        <v>438</v>
      </c>
      <c r="Q22" s="4" t="s">
        <v>439</v>
      </c>
      <c r="T22" s="4" t="s">
        <v>440</v>
      </c>
      <c r="U22" s="4" t="s">
        <v>441</v>
      </c>
      <c r="V22" s="4" t="s">
        <v>442</v>
      </c>
      <c r="X22" s="4" t="s">
        <v>443</v>
      </c>
      <c r="Y22" s="4" t="s">
        <v>190</v>
      </c>
    </row>
    <row r="23" spans="1:25" x14ac:dyDescent="0.5">
      <c r="A23" s="4" t="s">
        <v>250</v>
      </c>
      <c r="D23" s="4" t="s">
        <v>444</v>
      </c>
      <c r="E23" s="4" t="s">
        <v>445</v>
      </c>
      <c r="G23" s="4" t="s">
        <v>190</v>
      </c>
      <c r="I23" s="4" t="s">
        <v>446</v>
      </c>
      <c r="J23" s="4" t="s">
        <v>447</v>
      </c>
      <c r="K23" s="4" t="s">
        <v>359</v>
      </c>
      <c r="L23" s="4" t="s">
        <v>423</v>
      </c>
      <c r="M23" s="4" t="s">
        <v>446</v>
      </c>
      <c r="N23" s="4" t="s">
        <v>448</v>
      </c>
      <c r="O23" s="4" t="s">
        <v>449</v>
      </c>
      <c r="P23" s="4" t="s">
        <v>450</v>
      </c>
      <c r="Q23" s="4" t="s">
        <v>348</v>
      </c>
      <c r="T23" s="4" t="s">
        <v>251</v>
      </c>
      <c r="U23" s="4" t="s">
        <v>451</v>
      </c>
      <c r="V23" s="4" t="s">
        <v>452</v>
      </c>
      <c r="X23" s="4" t="s">
        <v>453</v>
      </c>
    </row>
    <row r="24" spans="1:25" x14ac:dyDescent="0.5">
      <c r="A24" s="4" t="s">
        <v>454</v>
      </c>
      <c r="D24" s="4" t="s">
        <v>282</v>
      </c>
      <c r="E24" s="4" t="s">
        <v>455</v>
      </c>
      <c r="I24" s="4" t="s">
        <v>456</v>
      </c>
      <c r="J24" s="4" t="s">
        <v>457</v>
      </c>
      <c r="K24" s="4" t="s">
        <v>458</v>
      </c>
      <c r="L24" s="4" t="s">
        <v>438</v>
      </c>
      <c r="M24" s="4" t="s">
        <v>456</v>
      </c>
      <c r="N24" s="4" t="s">
        <v>459</v>
      </c>
      <c r="O24" s="4" t="s">
        <v>460</v>
      </c>
      <c r="P24" s="4" t="s">
        <v>461</v>
      </c>
      <c r="Q24" s="4" t="s">
        <v>462</v>
      </c>
      <c r="T24" s="4" t="s">
        <v>463</v>
      </c>
      <c r="U24" s="4" t="s">
        <v>320</v>
      </c>
      <c r="V24" s="4" t="s">
        <v>464</v>
      </c>
      <c r="X24" s="4" t="s">
        <v>465</v>
      </c>
    </row>
    <row r="25" spans="1:25" x14ac:dyDescent="0.5">
      <c r="A25" s="4" t="s">
        <v>282</v>
      </c>
      <c r="D25" s="4" t="s">
        <v>150</v>
      </c>
      <c r="E25" s="4" t="s">
        <v>466</v>
      </c>
      <c r="I25" s="4" t="s">
        <v>467</v>
      </c>
      <c r="J25" s="4" t="s">
        <v>468</v>
      </c>
      <c r="K25" s="4" t="s">
        <v>469</v>
      </c>
      <c r="L25" s="4" t="s">
        <v>458</v>
      </c>
      <c r="M25" s="4" t="s">
        <v>467</v>
      </c>
      <c r="N25" s="4" t="s">
        <v>251</v>
      </c>
      <c r="O25" s="4" t="s">
        <v>470</v>
      </c>
      <c r="P25" s="4" t="s">
        <v>471</v>
      </c>
      <c r="Q25" s="4" t="s">
        <v>359</v>
      </c>
      <c r="T25" s="4" t="s">
        <v>472</v>
      </c>
      <c r="U25" s="4" t="s">
        <v>473</v>
      </c>
      <c r="V25" s="4" t="s">
        <v>190</v>
      </c>
      <c r="X25" s="4" t="s">
        <v>474</v>
      </c>
    </row>
    <row r="26" spans="1:25" x14ac:dyDescent="0.5">
      <c r="A26" s="4" t="s">
        <v>190</v>
      </c>
      <c r="D26" s="4" t="s">
        <v>475</v>
      </c>
      <c r="E26" s="4" t="s">
        <v>476</v>
      </c>
      <c r="I26" s="4" t="s">
        <v>477</v>
      </c>
      <c r="J26" s="4" t="s">
        <v>478</v>
      </c>
      <c r="K26" s="4" t="s">
        <v>348</v>
      </c>
      <c r="L26" s="4" t="s">
        <v>479</v>
      </c>
      <c r="M26" s="4" t="s">
        <v>477</v>
      </c>
      <c r="N26" s="4" t="s">
        <v>480</v>
      </c>
      <c r="O26" s="4" t="s">
        <v>348</v>
      </c>
      <c r="P26" s="4" t="s">
        <v>481</v>
      </c>
      <c r="Q26" s="4" t="s">
        <v>282</v>
      </c>
      <c r="T26" s="4" t="s">
        <v>482</v>
      </c>
      <c r="U26" s="4" t="s">
        <v>483</v>
      </c>
      <c r="X26" s="4" t="s">
        <v>403</v>
      </c>
    </row>
    <row r="27" spans="1:25" x14ac:dyDescent="0.5">
      <c r="E27" s="4" t="s">
        <v>484</v>
      </c>
      <c r="I27" s="4" t="s">
        <v>485</v>
      </c>
      <c r="J27" s="4" t="s">
        <v>486</v>
      </c>
      <c r="K27" s="4" t="s">
        <v>487</v>
      </c>
      <c r="L27" s="4" t="s">
        <v>488</v>
      </c>
      <c r="M27" s="4" t="s">
        <v>485</v>
      </c>
      <c r="N27" s="4" t="s">
        <v>489</v>
      </c>
      <c r="O27" s="4" t="s">
        <v>490</v>
      </c>
      <c r="P27" s="4" t="s">
        <v>491</v>
      </c>
      <c r="Q27" s="4" t="s">
        <v>492</v>
      </c>
      <c r="T27" s="4" t="s">
        <v>251</v>
      </c>
      <c r="U27" s="4" t="s">
        <v>493</v>
      </c>
      <c r="X27" s="4" t="s">
        <v>494</v>
      </c>
    </row>
    <row r="28" spans="1:25" x14ac:dyDescent="0.5">
      <c r="E28" s="4" t="s">
        <v>495</v>
      </c>
      <c r="I28" s="4" t="s">
        <v>496</v>
      </c>
      <c r="J28" s="4" t="s">
        <v>497</v>
      </c>
      <c r="K28" s="4" t="s">
        <v>498</v>
      </c>
      <c r="L28" s="4" t="s">
        <v>499</v>
      </c>
      <c r="M28" s="4" t="s">
        <v>496</v>
      </c>
      <c r="N28" s="4" t="s">
        <v>500</v>
      </c>
      <c r="O28" s="4" t="s">
        <v>501</v>
      </c>
      <c r="P28" s="4" t="s">
        <v>345</v>
      </c>
      <c r="Q28" s="4" t="s">
        <v>502</v>
      </c>
      <c r="T28" s="4" t="s">
        <v>282</v>
      </c>
      <c r="U28" s="4" t="s">
        <v>503</v>
      </c>
      <c r="X28" s="4" t="s">
        <v>251</v>
      </c>
    </row>
    <row r="29" spans="1:25" x14ac:dyDescent="0.5">
      <c r="E29" s="4" t="s">
        <v>504</v>
      </c>
      <c r="I29" s="4" t="s">
        <v>505</v>
      </c>
      <c r="J29" s="4" t="s">
        <v>506</v>
      </c>
      <c r="K29" s="4" t="s">
        <v>507</v>
      </c>
      <c r="L29" s="4" t="s">
        <v>508</v>
      </c>
      <c r="M29" s="4" t="s">
        <v>505</v>
      </c>
      <c r="N29" s="4" t="s">
        <v>509</v>
      </c>
      <c r="O29" s="4" t="s">
        <v>510</v>
      </c>
      <c r="P29" s="4" t="s">
        <v>362</v>
      </c>
      <c r="Q29" s="4" t="s">
        <v>511</v>
      </c>
      <c r="T29" s="4" t="s">
        <v>512</v>
      </c>
      <c r="U29" s="4" t="s">
        <v>513</v>
      </c>
      <c r="X29" s="4" t="s">
        <v>190</v>
      </c>
    </row>
    <row r="30" spans="1:25" x14ac:dyDescent="0.5">
      <c r="E30" s="4" t="s">
        <v>514</v>
      </c>
      <c r="I30" s="4" t="s">
        <v>515</v>
      </c>
      <c r="J30" s="4" t="s">
        <v>516</v>
      </c>
      <c r="K30" s="4" t="s">
        <v>408</v>
      </c>
      <c r="L30" s="4" t="s">
        <v>517</v>
      </c>
      <c r="M30" s="4" t="s">
        <v>515</v>
      </c>
      <c r="N30" s="4" t="s">
        <v>518</v>
      </c>
      <c r="O30" s="4" t="s">
        <v>519</v>
      </c>
      <c r="P30" s="4" t="s">
        <v>301</v>
      </c>
      <c r="Q30" s="4" t="s">
        <v>250</v>
      </c>
      <c r="T30" s="4" t="s">
        <v>520</v>
      </c>
      <c r="U30" s="4" t="s">
        <v>521</v>
      </c>
    </row>
    <row r="31" spans="1:25" x14ac:dyDescent="0.5">
      <c r="E31" s="4" t="s">
        <v>522</v>
      </c>
      <c r="I31" s="4" t="s">
        <v>523</v>
      </c>
      <c r="J31" s="4" t="s">
        <v>524</v>
      </c>
      <c r="K31" s="4" t="s">
        <v>359</v>
      </c>
      <c r="L31" s="4" t="s">
        <v>525</v>
      </c>
      <c r="M31" s="4" t="s">
        <v>523</v>
      </c>
      <c r="N31" s="4" t="s">
        <v>408</v>
      </c>
      <c r="O31" s="4" t="s">
        <v>359</v>
      </c>
      <c r="P31" s="4" t="s">
        <v>526</v>
      </c>
      <c r="Q31" s="4" t="s">
        <v>527</v>
      </c>
      <c r="T31" s="4" t="s">
        <v>528</v>
      </c>
      <c r="U31" s="4" t="s">
        <v>282</v>
      </c>
    </row>
    <row r="32" spans="1:25" x14ac:dyDescent="0.5">
      <c r="E32" s="4" t="s">
        <v>529</v>
      </c>
      <c r="I32" s="4" t="s">
        <v>530</v>
      </c>
      <c r="J32" s="4" t="s">
        <v>531</v>
      </c>
      <c r="K32" s="4" t="s">
        <v>532</v>
      </c>
      <c r="L32" s="4" t="s">
        <v>533</v>
      </c>
      <c r="M32" s="4" t="s">
        <v>530</v>
      </c>
      <c r="N32" s="4" t="s">
        <v>359</v>
      </c>
      <c r="O32" s="4" t="s">
        <v>534</v>
      </c>
      <c r="P32" s="4" t="s">
        <v>348</v>
      </c>
      <c r="Q32" s="4" t="s">
        <v>282</v>
      </c>
      <c r="T32" s="4" t="s">
        <v>535</v>
      </c>
      <c r="U32" s="4" t="s">
        <v>536</v>
      </c>
    </row>
    <row r="33" spans="5:21" x14ac:dyDescent="0.5">
      <c r="E33" s="4" t="s">
        <v>537</v>
      </c>
      <c r="I33" s="4" t="s">
        <v>538</v>
      </c>
      <c r="J33" s="4" t="s">
        <v>539</v>
      </c>
      <c r="K33" s="4" t="s">
        <v>315</v>
      </c>
      <c r="L33" s="4" t="s">
        <v>540</v>
      </c>
      <c r="M33" s="4" t="s">
        <v>538</v>
      </c>
      <c r="N33" s="4" t="s">
        <v>360</v>
      </c>
      <c r="O33" s="4" t="s">
        <v>541</v>
      </c>
      <c r="P33" s="4" t="s">
        <v>420</v>
      </c>
      <c r="Q33" s="4" t="s">
        <v>190</v>
      </c>
      <c r="T33" s="4" t="s">
        <v>542</v>
      </c>
      <c r="U33" s="4" t="s">
        <v>190</v>
      </c>
    </row>
    <row r="34" spans="5:21" x14ac:dyDescent="0.5">
      <c r="E34" s="4" t="s">
        <v>543</v>
      </c>
      <c r="I34" s="4" t="s">
        <v>544</v>
      </c>
      <c r="J34" s="4" t="s">
        <v>545</v>
      </c>
      <c r="K34" s="4" t="s">
        <v>328</v>
      </c>
      <c r="L34" s="4" t="s">
        <v>546</v>
      </c>
      <c r="M34" s="4" t="s">
        <v>544</v>
      </c>
      <c r="N34" s="4" t="s">
        <v>374</v>
      </c>
      <c r="O34" s="4" t="s">
        <v>348</v>
      </c>
      <c r="P34" s="4" t="s">
        <v>434</v>
      </c>
      <c r="T34" s="4" t="s">
        <v>547</v>
      </c>
    </row>
    <row r="35" spans="5:21" x14ac:dyDescent="0.5">
      <c r="E35" s="4" t="s">
        <v>548</v>
      </c>
      <c r="I35" s="4" t="s">
        <v>549</v>
      </c>
      <c r="J35" s="4" t="s">
        <v>550</v>
      </c>
      <c r="K35" s="4" t="s">
        <v>361</v>
      </c>
      <c r="L35" s="4" t="s">
        <v>403</v>
      </c>
      <c r="M35" s="4" t="s">
        <v>549</v>
      </c>
      <c r="N35" s="4" t="s">
        <v>390</v>
      </c>
      <c r="O35" s="4" t="s">
        <v>551</v>
      </c>
      <c r="P35" s="4" t="s">
        <v>359</v>
      </c>
      <c r="T35" s="4" t="s">
        <v>552</v>
      </c>
    </row>
    <row r="36" spans="5:21" x14ac:dyDescent="0.5">
      <c r="E36" s="4" t="s">
        <v>553</v>
      </c>
      <c r="I36" s="4" t="s">
        <v>509</v>
      </c>
      <c r="J36" s="4" t="s">
        <v>554</v>
      </c>
      <c r="K36" s="4" t="s">
        <v>375</v>
      </c>
      <c r="L36" s="4" t="s">
        <v>555</v>
      </c>
      <c r="M36" s="4" t="s">
        <v>509</v>
      </c>
      <c r="N36" s="4" t="s">
        <v>556</v>
      </c>
      <c r="O36" s="4" t="s">
        <v>359</v>
      </c>
      <c r="P36" s="4" t="s">
        <v>458</v>
      </c>
      <c r="T36" s="4" t="s">
        <v>282</v>
      </c>
    </row>
    <row r="37" spans="5:21" x14ac:dyDescent="0.5">
      <c r="E37" s="4" t="s">
        <v>557</v>
      </c>
      <c r="I37" s="4" t="s">
        <v>558</v>
      </c>
      <c r="J37" s="4" t="s">
        <v>559</v>
      </c>
      <c r="K37" s="4" t="s">
        <v>391</v>
      </c>
      <c r="L37" s="4" t="s">
        <v>560</v>
      </c>
      <c r="M37" s="4" t="s">
        <v>558</v>
      </c>
      <c r="N37" s="4" t="s">
        <v>359</v>
      </c>
      <c r="O37" s="4" t="s">
        <v>561</v>
      </c>
      <c r="P37" s="4" t="s">
        <v>469</v>
      </c>
      <c r="T37" s="4" t="s">
        <v>562</v>
      </c>
    </row>
    <row r="38" spans="5:21" x14ac:dyDescent="0.5">
      <c r="E38" s="4" t="s">
        <v>563</v>
      </c>
      <c r="I38" s="4" t="s">
        <v>408</v>
      </c>
      <c r="J38" s="4" t="s">
        <v>564</v>
      </c>
      <c r="K38" s="4" t="s">
        <v>565</v>
      </c>
      <c r="L38" s="4" t="s">
        <v>508</v>
      </c>
      <c r="M38" s="4" t="s">
        <v>408</v>
      </c>
      <c r="N38" s="4" t="s">
        <v>432</v>
      </c>
      <c r="O38" s="4" t="s">
        <v>190</v>
      </c>
      <c r="P38" s="4" t="s">
        <v>348</v>
      </c>
      <c r="T38" s="4" t="s">
        <v>566</v>
      </c>
    </row>
    <row r="39" spans="5:21" x14ac:dyDescent="0.5">
      <c r="E39" s="4" t="s">
        <v>567</v>
      </c>
      <c r="I39" s="4" t="s">
        <v>359</v>
      </c>
      <c r="J39" s="4" t="s">
        <v>568</v>
      </c>
      <c r="K39" s="4" t="s">
        <v>569</v>
      </c>
      <c r="L39" s="4" t="s">
        <v>570</v>
      </c>
      <c r="M39" s="4" t="s">
        <v>359</v>
      </c>
      <c r="N39" s="4" t="s">
        <v>446</v>
      </c>
      <c r="O39" s="4"/>
      <c r="P39" s="4" t="s">
        <v>487</v>
      </c>
      <c r="T39" s="4" t="s">
        <v>571</v>
      </c>
    </row>
    <row r="40" spans="5:21" x14ac:dyDescent="0.5">
      <c r="E40" s="4" t="s">
        <v>572</v>
      </c>
      <c r="I40" s="4" t="s">
        <v>573</v>
      </c>
      <c r="J40" s="4" t="s">
        <v>574</v>
      </c>
      <c r="K40" s="4" t="s">
        <v>433</v>
      </c>
      <c r="L40" s="4" t="s">
        <v>540</v>
      </c>
      <c r="M40" s="4" t="s">
        <v>575</v>
      </c>
      <c r="N40" s="4" t="s">
        <v>456</v>
      </c>
      <c r="O40" s="4"/>
      <c r="P40" s="4" t="s">
        <v>498</v>
      </c>
      <c r="T40" s="4" t="s">
        <v>576</v>
      </c>
    </row>
    <row r="41" spans="5:21" x14ac:dyDescent="0.5">
      <c r="E41" s="4" t="s">
        <v>577</v>
      </c>
      <c r="I41" s="4" t="s">
        <v>578</v>
      </c>
      <c r="J41" s="4" t="s">
        <v>579</v>
      </c>
      <c r="K41" s="4" t="s">
        <v>580</v>
      </c>
      <c r="L41" s="4" t="s">
        <v>344</v>
      </c>
      <c r="M41" s="4" t="s">
        <v>578</v>
      </c>
      <c r="N41" s="4" t="s">
        <v>467</v>
      </c>
      <c r="O41" s="4"/>
      <c r="P41" s="4" t="s">
        <v>507</v>
      </c>
      <c r="T41" s="4" t="s">
        <v>542</v>
      </c>
    </row>
    <row r="42" spans="5:21" x14ac:dyDescent="0.5">
      <c r="E42" s="4" t="s">
        <v>581</v>
      </c>
      <c r="I42" s="4" t="s">
        <v>544</v>
      </c>
      <c r="J42" s="4" t="s">
        <v>582</v>
      </c>
      <c r="K42" s="4" t="s">
        <v>486</v>
      </c>
      <c r="L42" s="4" t="s">
        <v>251</v>
      </c>
      <c r="M42" s="4" t="s">
        <v>544</v>
      </c>
      <c r="N42" s="4" t="s">
        <v>477</v>
      </c>
      <c r="O42" s="4"/>
      <c r="P42" s="4" t="s">
        <v>408</v>
      </c>
      <c r="T42" s="4" t="s">
        <v>282</v>
      </c>
    </row>
    <row r="43" spans="5:21" x14ac:dyDescent="0.5">
      <c r="E43" s="4" t="s">
        <v>583</v>
      </c>
      <c r="I43" s="4" t="s">
        <v>584</v>
      </c>
      <c r="J43" s="4" t="s">
        <v>585</v>
      </c>
      <c r="K43" s="4" t="s">
        <v>586</v>
      </c>
      <c r="L43" s="4" t="s">
        <v>587</v>
      </c>
      <c r="M43" s="4" t="s">
        <v>584</v>
      </c>
      <c r="N43" s="4" t="s">
        <v>588</v>
      </c>
      <c r="O43" s="4"/>
      <c r="P43" s="4" t="s">
        <v>359</v>
      </c>
      <c r="T43" s="4" t="s">
        <v>589</v>
      </c>
    </row>
    <row r="44" spans="5:21" x14ac:dyDescent="0.5">
      <c r="E44" s="4" t="s">
        <v>590</v>
      </c>
      <c r="I44" s="4" t="s">
        <v>359</v>
      </c>
      <c r="J44" s="4" t="s">
        <v>591</v>
      </c>
      <c r="K44" s="4" t="s">
        <v>506</v>
      </c>
      <c r="L44" s="4" t="s">
        <v>592</v>
      </c>
      <c r="M44" s="4" t="s">
        <v>359</v>
      </c>
      <c r="N44" s="4" t="s">
        <v>593</v>
      </c>
      <c r="O44" s="4"/>
      <c r="P44" s="4" t="s">
        <v>532</v>
      </c>
      <c r="T44" s="4" t="s">
        <v>594</v>
      </c>
    </row>
    <row r="45" spans="5:21" x14ac:dyDescent="0.5">
      <c r="E45" s="4" t="s">
        <v>595</v>
      </c>
      <c r="I45" s="4" t="s">
        <v>596</v>
      </c>
      <c r="J45" s="4" t="s">
        <v>251</v>
      </c>
      <c r="K45" s="4" t="s">
        <v>516</v>
      </c>
      <c r="L45" s="4" t="s">
        <v>597</v>
      </c>
      <c r="M45" s="4" t="s">
        <v>596</v>
      </c>
      <c r="N45" s="4" t="s">
        <v>598</v>
      </c>
      <c r="O45" s="4"/>
      <c r="P45" s="4" t="s">
        <v>587</v>
      </c>
      <c r="T45" s="4" t="s">
        <v>599</v>
      </c>
    </row>
    <row r="46" spans="5:21" x14ac:dyDescent="0.5">
      <c r="E46" s="4" t="s">
        <v>600</v>
      </c>
      <c r="I46" s="4" t="s">
        <v>601</v>
      </c>
      <c r="J46" s="4" t="s">
        <v>602</v>
      </c>
      <c r="K46" s="4" t="s">
        <v>524</v>
      </c>
      <c r="L46" s="4" t="s">
        <v>603</v>
      </c>
      <c r="M46" s="4" t="s">
        <v>604</v>
      </c>
      <c r="N46" s="4" t="s">
        <v>605</v>
      </c>
      <c r="O46" s="4"/>
      <c r="P46" s="4" t="s">
        <v>592</v>
      </c>
      <c r="T46" s="4" t="s">
        <v>606</v>
      </c>
    </row>
    <row r="47" spans="5:21" x14ac:dyDescent="0.5">
      <c r="E47" s="4" t="s">
        <v>607</v>
      </c>
      <c r="I47" s="4" t="s">
        <v>608</v>
      </c>
      <c r="J47" s="4" t="s">
        <v>609</v>
      </c>
      <c r="K47" s="4" t="s">
        <v>531</v>
      </c>
      <c r="L47" s="4" t="s">
        <v>610</v>
      </c>
      <c r="M47" s="4" t="s">
        <v>611</v>
      </c>
      <c r="N47" s="4" t="s">
        <v>612</v>
      </c>
      <c r="O47" s="4"/>
      <c r="P47" s="4" t="s">
        <v>597</v>
      </c>
      <c r="T47" s="4" t="s">
        <v>282</v>
      </c>
    </row>
    <row r="48" spans="5:21" x14ac:dyDescent="0.5">
      <c r="E48" s="4" t="s">
        <v>613</v>
      </c>
      <c r="I48" s="4" t="s">
        <v>614</v>
      </c>
      <c r="J48" s="4" t="s">
        <v>615</v>
      </c>
      <c r="K48" s="4" t="s">
        <v>539</v>
      </c>
      <c r="L48" s="4" t="s">
        <v>616</v>
      </c>
      <c r="M48" s="4" t="s">
        <v>614</v>
      </c>
      <c r="N48" s="4" t="s">
        <v>617</v>
      </c>
      <c r="O48" s="4"/>
      <c r="P48" s="4" t="s">
        <v>603</v>
      </c>
      <c r="T48" s="4" t="s">
        <v>618</v>
      </c>
    </row>
    <row r="49" spans="5:20" x14ac:dyDescent="0.5">
      <c r="E49" s="4" t="s">
        <v>619</v>
      </c>
      <c r="I49" s="4" t="s">
        <v>620</v>
      </c>
      <c r="J49" s="4" t="s">
        <v>190</v>
      </c>
      <c r="K49" s="4" t="s">
        <v>545</v>
      </c>
      <c r="L49" s="4" t="s">
        <v>621</v>
      </c>
      <c r="M49" s="4" t="s">
        <v>622</v>
      </c>
      <c r="N49" s="4" t="s">
        <v>359</v>
      </c>
      <c r="O49" s="4"/>
      <c r="P49" s="4" t="s">
        <v>610</v>
      </c>
      <c r="T49" s="4" t="s">
        <v>623</v>
      </c>
    </row>
    <row r="50" spans="5:20" x14ac:dyDescent="0.5">
      <c r="E50" s="4" t="s">
        <v>624</v>
      </c>
      <c r="I50" s="4" t="s">
        <v>625</v>
      </c>
      <c r="K50" s="4" t="s">
        <v>550</v>
      </c>
      <c r="L50" s="4" t="s">
        <v>626</v>
      </c>
      <c r="M50" s="4" t="s">
        <v>627</v>
      </c>
      <c r="N50" s="4" t="s">
        <v>505</v>
      </c>
      <c r="O50" s="4"/>
      <c r="P50" s="4" t="s">
        <v>616</v>
      </c>
      <c r="T50" s="4" t="s">
        <v>628</v>
      </c>
    </row>
    <row r="51" spans="5:20" x14ac:dyDescent="0.5">
      <c r="E51" s="4" t="s">
        <v>629</v>
      </c>
      <c r="I51" s="4" t="s">
        <v>190</v>
      </c>
      <c r="K51" s="4" t="s">
        <v>554</v>
      </c>
      <c r="L51" s="4" t="s">
        <v>544</v>
      </c>
      <c r="M51" s="4" t="s">
        <v>190</v>
      </c>
      <c r="N51" s="4" t="s">
        <v>515</v>
      </c>
      <c r="O51" s="4"/>
      <c r="P51" s="4" t="s">
        <v>621</v>
      </c>
      <c r="T51" s="4" t="s">
        <v>630</v>
      </c>
    </row>
    <row r="52" spans="5:20" x14ac:dyDescent="0.5">
      <c r="E52" s="4" t="s">
        <v>631</v>
      </c>
      <c r="K52" s="4" t="s">
        <v>559</v>
      </c>
      <c r="L52" s="4" t="s">
        <v>632</v>
      </c>
      <c r="N52" s="4" t="s">
        <v>523</v>
      </c>
      <c r="O52" s="4"/>
      <c r="P52" s="4" t="s">
        <v>626</v>
      </c>
      <c r="T52" s="4" t="s">
        <v>633</v>
      </c>
    </row>
    <row r="53" spans="5:20" x14ac:dyDescent="0.5">
      <c r="K53" s="4" t="s">
        <v>564</v>
      </c>
      <c r="L53" s="4" t="s">
        <v>634</v>
      </c>
      <c r="N53" s="4" t="s">
        <v>530</v>
      </c>
      <c r="O53" s="4"/>
      <c r="P53" s="4" t="s">
        <v>544</v>
      </c>
      <c r="T53" s="4" t="s">
        <v>635</v>
      </c>
    </row>
    <row r="54" spans="5:20" x14ac:dyDescent="0.5">
      <c r="K54" s="4" t="s">
        <v>568</v>
      </c>
      <c r="L54" s="4" t="s">
        <v>636</v>
      </c>
      <c r="N54" s="4" t="s">
        <v>538</v>
      </c>
      <c r="O54" s="4"/>
      <c r="P54" s="4" t="s">
        <v>632</v>
      </c>
      <c r="T54" s="4" t="s">
        <v>637</v>
      </c>
    </row>
    <row r="55" spans="5:20" x14ac:dyDescent="0.5">
      <c r="K55" s="4" t="s">
        <v>574</v>
      </c>
      <c r="L55" s="4" t="s">
        <v>359</v>
      </c>
      <c r="N55" s="4" t="s">
        <v>544</v>
      </c>
      <c r="O55" s="4"/>
      <c r="P55" s="4" t="s">
        <v>634</v>
      </c>
      <c r="T55" s="4" t="s">
        <v>638</v>
      </c>
    </row>
    <row r="56" spans="5:20" x14ac:dyDescent="0.5">
      <c r="K56" s="4" t="s">
        <v>579</v>
      </c>
      <c r="L56" s="4" t="s">
        <v>639</v>
      </c>
      <c r="N56" s="4" t="s">
        <v>549</v>
      </c>
      <c r="O56" s="4"/>
      <c r="P56" s="4" t="s">
        <v>636</v>
      </c>
      <c r="T56" s="4" t="s">
        <v>640</v>
      </c>
    </row>
    <row r="57" spans="5:20" x14ac:dyDescent="0.5">
      <c r="K57" s="4" t="s">
        <v>582</v>
      </c>
      <c r="L57" s="4" t="s">
        <v>641</v>
      </c>
      <c r="N57" s="4" t="s">
        <v>509</v>
      </c>
      <c r="O57" s="4"/>
      <c r="P57" s="4" t="s">
        <v>359</v>
      </c>
      <c r="T57" s="4" t="s">
        <v>642</v>
      </c>
    </row>
    <row r="58" spans="5:20" x14ac:dyDescent="0.5">
      <c r="K58" s="4" t="s">
        <v>643</v>
      </c>
      <c r="L58" s="4" t="s">
        <v>644</v>
      </c>
      <c r="N58" s="4" t="s">
        <v>558</v>
      </c>
      <c r="O58" s="4"/>
      <c r="P58" s="4" t="s">
        <v>645</v>
      </c>
      <c r="T58" s="4" t="s">
        <v>646</v>
      </c>
    </row>
    <row r="59" spans="5:20" x14ac:dyDescent="0.5">
      <c r="K59" s="4" t="s">
        <v>647</v>
      </c>
      <c r="L59" s="4" t="s">
        <v>648</v>
      </c>
      <c r="N59" s="4" t="s">
        <v>408</v>
      </c>
      <c r="O59" s="4"/>
      <c r="P59" s="4" t="s">
        <v>641</v>
      </c>
      <c r="T59" s="4" t="s">
        <v>649</v>
      </c>
    </row>
    <row r="60" spans="5:20" x14ac:dyDescent="0.5">
      <c r="K60" s="4" t="s">
        <v>251</v>
      </c>
      <c r="L60" s="4" t="s">
        <v>534</v>
      </c>
      <c r="N60" s="4" t="s">
        <v>359</v>
      </c>
      <c r="O60" s="4"/>
      <c r="P60" s="4" t="s">
        <v>644</v>
      </c>
      <c r="T60" s="4" t="s">
        <v>650</v>
      </c>
    </row>
    <row r="61" spans="5:20" x14ac:dyDescent="0.5">
      <c r="K61" s="4" t="s">
        <v>602</v>
      </c>
      <c r="L61" s="4" t="s">
        <v>596</v>
      </c>
      <c r="N61" s="4" t="s">
        <v>575</v>
      </c>
      <c r="O61" s="4"/>
      <c r="P61" s="4" t="s">
        <v>651</v>
      </c>
      <c r="T61" s="4" t="s">
        <v>652</v>
      </c>
    </row>
    <row r="62" spans="5:20" x14ac:dyDescent="0.5">
      <c r="K62" s="4" t="s">
        <v>609</v>
      </c>
      <c r="L62" s="4" t="s">
        <v>653</v>
      </c>
      <c r="N62" s="4" t="s">
        <v>578</v>
      </c>
      <c r="O62" s="4"/>
      <c r="P62" s="4" t="s">
        <v>534</v>
      </c>
      <c r="T62" s="4" t="s">
        <v>654</v>
      </c>
    </row>
    <row r="63" spans="5:20" x14ac:dyDescent="0.5">
      <c r="K63" s="4" t="s">
        <v>655</v>
      </c>
      <c r="L63" s="4" t="s">
        <v>656</v>
      </c>
      <c r="N63" s="4" t="s">
        <v>544</v>
      </c>
      <c r="O63" s="4"/>
      <c r="P63" s="4" t="s">
        <v>596</v>
      </c>
      <c r="T63" s="4" t="s">
        <v>657</v>
      </c>
    </row>
    <row r="64" spans="5:20" x14ac:dyDescent="0.5">
      <c r="K64" s="4" t="s">
        <v>190</v>
      </c>
      <c r="L64" s="4" t="s">
        <v>658</v>
      </c>
      <c r="N64" s="4" t="s">
        <v>584</v>
      </c>
      <c r="O64" s="4"/>
      <c r="P64" s="4" t="s">
        <v>653</v>
      </c>
      <c r="T64" s="4" t="s">
        <v>659</v>
      </c>
    </row>
    <row r="65" spans="12:20" x14ac:dyDescent="0.5">
      <c r="L65" s="4" t="s">
        <v>660</v>
      </c>
      <c r="N65" s="4" t="s">
        <v>359</v>
      </c>
      <c r="O65" s="4"/>
      <c r="P65" s="4" t="s">
        <v>656</v>
      </c>
      <c r="T65" s="4" t="s">
        <v>190</v>
      </c>
    </row>
    <row r="66" spans="12:20" x14ac:dyDescent="0.5">
      <c r="L66" s="4" t="s">
        <v>661</v>
      </c>
      <c r="N66" s="4" t="s">
        <v>596</v>
      </c>
      <c r="O66" s="4"/>
      <c r="P66" s="4" t="s">
        <v>658</v>
      </c>
    </row>
    <row r="67" spans="12:20" x14ac:dyDescent="0.5">
      <c r="L67" s="4" t="s">
        <v>662</v>
      </c>
      <c r="N67" s="4" t="s">
        <v>663</v>
      </c>
      <c r="O67" s="4"/>
      <c r="P67" s="4" t="s">
        <v>660</v>
      </c>
    </row>
    <row r="68" spans="12:20" x14ac:dyDescent="0.5">
      <c r="L68" s="4" t="s">
        <v>664</v>
      </c>
      <c r="N68" s="4" t="s">
        <v>608</v>
      </c>
      <c r="O68" s="4"/>
      <c r="P68" s="4" t="s">
        <v>661</v>
      </c>
    </row>
    <row r="69" spans="12:20" x14ac:dyDescent="0.5">
      <c r="L69" s="4" t="s">
        <v>665</v>
      </c>
      <c r="N69" s="4" t="s">
        <v>614</v>
      </c>
      <c r="O69" s="4"/>
      <c r="P69" s="4" t="s">
        <v>662</v>
      </c>
    </row>
    <row r="70" spans="12:20" x14ac:dyDescent="0.5">
      <c r="L70" s="4" t="s">
        <v>666</v>
      </c>
      <c r="N70" s="4" t="s">
        <v>622</v>
      </c>
      <c r="O70" s="4"/>
      <c r="P70" s="4" t="s">
        <v>664</v>
      </c>
    </row>
    <row r="71" spans="12:20" x14ac:dyDescent="0.5">
      <c r="L71" s="4" t="s">
        <v>667</v>
      </c>
      <c r="N71" s="4" t="s">
        <v>668</v>
      </c>
      <c r="O71" s="4"/>
      <c r="P71" s="4" t="s">
        <v>665</v>
      </c>
    </row>
    <row r="72" spans="12:20" x14ac:dyDescent="0.5">
      <c r="L72" s="4" t="s">
        <v>669</v>
      </c>
      <c r="N72" s="4" t="s">
        <v>190</v>
      </c>
      <c r="O72" s="4"/>
      <c r="P72" s="4" t="s">
        <v>666</v>
      </c>
    </row>
    <row r="73" spans="12:20" x14ac:dyDescent="0.5">
      <c r="L73" s="4" t="s">
        <v>670</v>
      </c>
      <c r="P73" s="4" t="s">
        <v>667</v>
      </c>
    </row>
    <row r="74" spans="12:20" x14ac:dyDescent="0.5">
      <c r="L74" s="4" t="s">
        <v>671</v>
      </c>
      <c r="P74" s="4" t="s">
        <v>669</v>
      </c>
    </row>
    <row r="75" spans="12:20" x14ac:dyDescent="0.5">
      <c r="L75" s="4" t="s">
        <v>672</v>
      </c>
      <c r="P75" s="4" t="s">
        <v>670</v>
      </c>
    </row>
    <row r="76" spans="12:20" x14ac:dyDescent="0.5">
      <c r="L76" s="4" t="s">
        <v>673</v>
      </c>
      <c r="P76" s="4" t="s">
        <v>671</v>
      </c>
    </row>
    <row r="77" spans="12:20" x14ac:dyDescent="0.5">
      <c r="L77" s="4" t="s">
        <v>674</v>
      </c>
      <c r="P77" s="4" t="s">
        <v>672</v>
      </c>
    </row>
    <row r="78" spans="12:20" x14ac:dyDescent="0.5">
      <c r="L78" s="4" t="s">
        <v>675</v>
      </c>
      <c r="P78" s="4" t="s">
        <v>673</v>
      </c>
    </row>
    <row r="79" spans="12:20" x14ac:dyDescent="0.5">
      <c r="L79" s="4" t="s">
        <v>676</v>
      </c>
      <c r="P79" s="4" t="s">
        <v>674</v>
      </c>
    </row>
    <row r="80" spans="12:20" x14ac:dyDescent="0.5">
      <c r="L80" s="4" t="s">
        <v>596</v>
      </c>
      <c r="P80" s="4" t="s">
        <v>675</v>
      </c>
    </row>
    <row r="81" spans="12:16" x14ac:dyDescent="0.5">
      <c r="L81" s="4" t="s">
        <v>677</v>
      </c>
      <c r="P81" s="4" t="s">
        <v>676</v>
      </c>
    </row>
    <row r="82" spans="12:16" x14ac:dyDescent="0.5">
      <c r="L82" s="4" t="s">
        <v>678</v>
      </c>
      <c r="P82" s="4" t="s">
        <v>596</v>
      </c>
    </row>
    <row r="83" spans="12:16" x14ac:dyDescent="0.5">
      <c r="L83" s="4" t="s">
        <v>679</v>
      </c>
      <c r="P83" s="4" t="s">
        <v>677</v>
      </c>
    </row>
    <row r="84" spans="12:16" x14ac:dyDescent="0.5">
      <c r="L84" s="4" t="s">
        <v>680</v>
      </c>
      <c r="P84" s="4" t="s">
        <v>678</v>
      </c>
    </row>
    <row r="85" spans="12:16" x14ac:dyDescent="0.5">
      <c r="L85" s="4" t="s">
        <v>681</v>
      </c>
      <c r="P85" s="4" t="s">
        <v>679</v>
      </c>
    </row>
    <row r="86" spans="12:16" x14ac:dyDescent="0.5">
      <c r="L86" s="4" t="s">
        <v>190</v>
      </c>
      <c r="P86" s="4" t="s">
        <v>680</v>
      </c>
    </row>
    <row r="87" spans="12:16" x14ac:dyDescent="0.5">
      <c r="P87" s="4" t="s">
        <v>682</v>
      </c>
    </row>
    <row r="88" spans="12:16" x14ac:dyDescent="0.5">
      <c r="P88" s="4" t="s">
        <v>190</v>
      </c>
    </row>
  </sheetData>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77F5-213E-41E0-B221-1D080AF4B519}">
  <sheetPr codeName="Fleishman1"/>
  <dimension ref="A1:T104"/>
  <sheetViews>
    <sheetView workbookViewId="0">
      <selection activeCell="B4" sqref="B4"/>
    </sheetView>
  </sheetViews>
  <sheetFormatPr defaultColWidth="10.1328125" defaultRowHeight="15.75" x14ac:dyDescent="0.5"/>
  <cols>
    <col min="1" max="1" width="10.1328125" style="3"/>
    <col min="2" max="2" width="10.33203125" style="3" customWidth="1"/>
    <col min="3" max="19" width="10.1328125" style="3"/>
    <col min="20" max="20" width="11" style="3" bestFit="1" customWidth="1"/>
    <col min="21" max="16384" width="10.1328125" style="3"/>
  </cols>
  <sheetData>
    <row r="1" spans="1:20" x14ac:dyDescent="0.5">
      <c r="A1" s="5" t="s">
        <v>683</v>
      </c>
      <c r="B1" s="5" t="s">
        <v>684</v>
      </c>
      <c r="C1" s="5" t="s">
        <v>685</v>
      </c>
      <c r="D1" s="5" t="s">
        <v>686</v>
      </c>
      <c r="E1" s="5" t="s">
        <v>687</v>
      </c>
      <c r="P1" s="5" t="s">
        <v>688</v>
      </c>
      <c r="Q1" s="5" t="s">
        <v>689</v>
      </c>
      <c r="R1" s="5" t="s">
        <v>685</v>
      </c>
      <c r="S1" s="5" t="s">
        <v>686</v>
      </c>
      <c r="T1" s="5" t="s">
        <v>687</v>
      </c>
    </row>
    <row r="2" spans="1:20" x14ac:dyDescent="0.5">
      <c r="A2" s="5">
        <v>0</v>
      </c>
      <c r="B2" s="5">
        <v>0</v>
      </c>
      <c r="C2" s="5">
        <v>1</v>
      </c>
      <c r="D2" s="5">
        <v>0</v>
      </c>
      <c r="E2" s="6">
        <v>0</v>
      </c>
      <c r="H2" s="5" t="s">
        <v>683</v>
      </c>
      <c r="I2" s="5" t="s">
        <v>684</v>
      </c>
      <c r="P2" s="5">
        <v>1</v>
      </c>
      <c r="Q2" s="5">
        <v>2</v>
      </c>
      <c r="R2" s="5">
        <f>SUMIFS(C$2:C$104,$A$2:$A$104,$P2,$B$2:$B$104,$Q2)</f>
        <v>0.90475799999999995</v>
      </c>
      <c r="S2" s="5">
        <f>SUMIFS(D$2:D$104,$A$2:$A$104,$P2,$B$2:$B$104,$Q2)</f>
        <v>0.14721100000000001</v>
      </c>
      <c r="T2" s="5">
        <f>SUMIFS(E$2:E$104,$A$2:$A$104,$P2,$B$2:$B$104,$Q2)</f>
        <v>2.3861E-2</v>
      </c>
    </row>
    <row r="3" spans="1:20" x14ac:dyDescent="0.5">
      <c r="A3" s="5">
        <v>0</v>
      </c>
      <c r="B3" s="5">
        <v>2</v>
      </c>
      <c r="C3" s="5">
        <v>0.83566499999999999</v>
      </c>
      <c r="D3" s="5">
        <v>0</v>
      </c>
      <c r="E3" s="5">
        <v>5.2056999999999999E-2</v>
      </c>
      <c r="P3" s="5"/>
    </row>
    <row r="4" spans="1:20" x14ac:dyDescent="0.5">
      <c r="A4" s="5">
        <v>0</v>
      </c>
      <c r="B4" s="5">
        <v>4</v>
      </c>
      <c r="C4" s="5">
        <v>0.73738099999999995</v>
      </c>
      <c r="D4" s="5">
        <v>0</v>
      </c>
      <c r="E4" s="5">
        <v>8.0924999999999997E-2</v>
      </c>
      <c r="P4" s="5"/>
    </row>
    <row r="5" spans="1:20" x14ac:dyDescent="0.5">
      <c r="A5" s="5">
        <v>0</v>
      </c>
      <c r="B5" s="5">
        <v>6</v>
      </c>
      <c r="C5" s="5">
        <v>1.569518</v>
      </c>
      <c r="D5" s="5">
        <v>0</v>
      </c>
      <c r="E5" s="5">
        <v>-0.28266000000000002</v>
      </c>
      <c r="P5" s="5"/>
    </row>
    <row r="6" spans="1:20" x14ac:dyDescent="0.5">
      <c r="A6" s="5">
        <v>0</v>
      </c>
      <c r="B6" s="5">
        <v>8</v>
      </c>
      <c r="C6" s="5">
        <v>0.60065299999999999</v>
      </c>
      <c r="D6" s="5">
        <v>0</v>
      </c>
      <c r="E6" s="5">
        <v>0.118712</v>
      </c>
      <c r="P6" s="5"/>
    </row>
    <row r="7" spans="1:20" x14ac:dyDescent="0.5">
      <c r="A7" s="5">
        <v>0</v>
      </c>
      <c r="B7" s="5">
        <v>10</v>
      </c>
      <c r="C7" s="5">
        <v>0.546682</v>
      </c>
      <c r="D7" s="5">
        <v>0</v>
      </c>
      <c r="E7" s="5">
        <v>0.132938</v>
      </c>
      <c r="P7" s="5"/>
    </row>
    <row r="8" spans="1:20" x14ac:dyDescent="0.5">
      <c r="A8" s="5">
        <v>0</v>
      </c>
      <c r="B8" s="5">
        <v>12</v>
      </c>
      <c r="C8" s="5">
        <v>0.49834400000000001</v>
      </c>
      <c r="D8" s="5">
        <v>0</v>
      </c>
      <c r="E8" s="5">
        <v>0.14537</v>
      </c>
      <c r="P8" s="5"/>
    </row>
    <row r="9" spans="1:20" x14ac:dyDescent="0.5">
      <c r="A9" s="5">
        <v>0</v>
      </c>
      <c r="B9" s="5">
        <v>14</v>
      </c>
      <c r="C9" s="5">
        <v>0.45418700000000001</v>
      </c>
      <c r="D9" s="5">
        <v>0</v>
      </c>
      <c r="E9" s="5">
        <v>0.15648000000000001</v>
      </c>
      <c r="P9" s="5"/>
    </row>
    <row r="10" spans="1:20" x14ac:dyDescent="0.5">
      <c r="A10" s="5">
        <v>0</v>
      </c>
      <c r="B10" s="5">
        <v>16</v>
      </c>
      <c r="C10" s="5">
        <v>0.413269</v>
      </c>
      <c r="D10" s="5">
        <v>0</v>
      </c>
      <c r="E10" s="5">
        <v>0.16657</v>
      </c>
      <c r="P10" s="5"/>
    </row>
    <row r="11" spans="1:20" x14ac:dyDescent="0.5">
      <c r="A11" s="5">
        <v>0</v>
      </c>
      <c r="B11" s="5">
        <v>18</v>
      </c>
      <c r="C11" s="5">
        <v>0.37493599999999999</v>
      </c>
      <c r="D11" s="5">
        <v>0</v>
      </c>
      <c r="E11" s="5">
        <v>0.175847</v>
      </c>
      <c r="P11" s="5"/>
    </row>
    <row r="12" spans="1:20" x14ac:dyDescent="0.5">
      <c r="A12" s="5">
        <v>0</v>
      </c>
      <c r="B12" s="5">
        <v>20</v>
      </c>
      <c r="C12" s="5">
        <v>0.33871800000000002</v>
      </c>
      <c r="D12" s="5">
        <v>0</v>
      </c>
      <c r="E12" s="5">
        <v>0.18446100000000001</v>
      </c>
      <c r="P12" s="5"/>
    </row>
    <row r="13" spans="1:20" x14ac:dyDescent="0.5">
      <c r="A13" s="5">
        <v>0</v>
      </c>
      <c r="B13" s="5">
        <v>22</v>
      </c>
      <c r="C13" s="5">
        <v>0.30425799999999997</v>
      </c>
      <c r="D13" s="5">
        <v>0</v>
      </c>
      <c r="E13" s="5">
        <v>0.192522</v>
      </c>
      <c r="P13" s="5"/>
    </row>
    <row r="14" spans="1:20" x14ac:dyDescent="0.5">
      <c r="A14" s="5">
        <v>0</v>
      </c>
      <c r="B14" s="5">
        <v>24</v>
      </c>
      <c r="C14" s="5">
        <v>0.271283</v>
      </c>
      <c r="D14" s="5">
        <v>0</v>
      </c>
      <c r="E14" s="5">
        <v>0.20011300000000001</v>
      </c>
      <c r="P14" s="5"/>
    </row>
    <row r="15" spans="1:20" x14ac:dyDescent="0.5">
      <c r="A15" s="5">
        <v>0</v>
      </c>
      <c r="B15" s="5">
        <v>26</v>
      </c>
      <c r="C15" s="3">
        <v>0.23957600000000001</v>
      </c>
      <c r="D15" s="5">
        <v>0</v>
      </c>
      <c r="E15" s="5">
        <v>0.20730299999999999</v>
      </c>
      <c r="P15" s="5"/>
    </row>
    <row r="16" spans="1:20" x14ac:dyDescent="0.5">
      <c r="A16" s="5">
        <v>0</v>
      </c>
      <c r="B16" s="5">
        <v>28</v>
      </c>
      <c r="C16" s="5">
        <v>0.20895900000000001</v>
      </c>
      <c r="D16" s="5">
        <v>0</v>
      </c>
      <c r="E16" s="5">
        <v>0.214142</v>
      </c>
      <c r="P16" s="5"/>
    </row>
    <row r="17" spans="1:5" x14ac:dyDescent="0.5">
      <c r="A17" s="5">
        <v>0</v>
      </c>
      <c r="B17" s="5">
        <v>30</v>
      </c>
      <c r="C17" s="3">
        <v>0.17929</v>
      </c>
      <c r="D17" s="5">
        <v>0</v>
      </c>
      <c r="E17" s="3">
        <v>0.22067600000000001</v>
      </c>
    </row>
    <row r="18" spans="1:5" x14ac:dyDescent="0.5">
      <c r="A18" s="5">
        <v>0.5</v>
      </c>
      <c r="B18" s="5">
        <v>0</v>
      </c>
      <c r="C18" s="5">
        <v>1.3968</v>
      </c>
      <c r="D18" s="5">
        <v>0.18948999999999999</v>
      </c>
      <c r="E18" s="5">
        <v>-0.18010799999999999</v>
      </c>
    </row>
    <row r="19" spans="1:5" x14ac:dyDescent="0.5">
      <c r="A19" s="5">
        <v>0.5</v>
      </c>
      <c r="B19" s="5">
        <v>2</v>
      </c>
      <c r="C19" s="5">
        <v>0.85011099999999995</v>
      </c>
      <c r="D19" s="5">
        <v>6.4169000000000004E-2</v>
      </c>
      <c r="E19" s="5">
        <v>4.6417E-2</v>
      </c>
    </row>
    <row r="20" spans="1:5" x14ac:dyDescent="0.5">
      <c r="A20" s="5">
        <v>0.5</v>
      </c>
      <c r="B20" s="5">
        <v>4</v>
      </c>
      <c r="C20" s="5">
        <v>0.74631800000000004</v>
      </c>
      <c r="D20" s="5">
        <v>5.4641000000000002E-2</v>
      </c>
      <c r="E20" s="5">
        <v>7.7485999999999999E-2</v>
      </c>
    </row>
    <row r="21" spans="1:5" x14ac:dyDescent="0.5">
      <c r="A21" s="5">
        <v>0.5</v>
      </c>
      <c r="B21" s="5">
        <v>6</v>
      </c>
      <c r="C21" s="5">
        <v>0.66918999999999995</v>
      </c>
      <c r="D21" s="5">
        <v>4.9195000000000003E-2</v>
      </c>
      <c r="E21" s="5">
        <v>9.9404999999999993E-2</v>
      </c>
    </row>
    <row r="22" spans="1:5" x14ac:dyDescent="0.5">
      <c r="A22" s="5">
        <v>0.5</v>
      </c>
      <c r="B22" s="5">
        <v>8</v>
      </c>
      <c r="C22" s="5">
        <v>0.60578699999999996</v>
      </c>
      <c r="D22" s="5">
        <v>4.5488000000000001E-2</v>
      </c>
      <c r="E22" s="5">
        <v>0.11676</v>
      </c>
    </row>
    <row r="23" spans="1:5" x14ac:dyDescent="0.5">
      <c r="A23" s="5">
        <v>0.5</v>
      </c>
      <c r="B23" s="5">
        <v>10</v>
      </c>
      <c r="C23" s="5">
        <v>0.550929</v>
      </c>
      <c r="D23" s="5">
        <v>4.2728000000000002E-2</v>
      </c>
      <c r="E23" s="5">
        <v>0.131329</v>
      </c>
    </row>
    <row r="24" spans="1:5" x14ac:dyDescent="0.5">
      <c r="A24" s="5">
        <v>0.5</v>
      </c>
      <c r="B24" s="5">
        <v>12</v>
      </c>
      <c r="C24" s="5">
        <v>0.50197000000000003</v>
      </c>
      <c r="D24" s="5">
        <v>4.0557999999999997E-2</v>
      </c>
      <c r="E24" s="5">
        <v>0.14399899999999999</v>
      </c>
    </row>
    <row r="25" spans="1:5" x14ac:dyDescent="0.5">
      <c r="A25" s="5">
        <v>0.5</v>
      </c>
      <c r="B25" s="5">
        <v>14</v>
      </c>
      <c r="C25" s="5">
        <v>0.45735300000000001</v>
      </c>
      <c r="D25" s="5">
        <v>3.8786000000000001E-2</v>
      </c>
      <c r="E25" s="5">
        <v>0.15528500000000001</v>
      </c>
    </row>
    <row r="26" spans="1:5" x14ac:dyDescent="0.5">
      <c r="A26" s="5">
        <v>0.5</v>
      </c>
      <c r="B26" s="5">
        <v>16</v>
      </c>
      <c r="C26" s="5">
        <v>0.41608099999999998</v>
      </c>
      <c r="D26" s="5">
        <v>3.7301000000000001E-2</v>
      </c>
      <c r="E26" s="5">
        <v>0.16550999999999999</v>
      </c>
    </row>
    <row r="27" spans="1:5" x14ac:dyDescent="0.5">
      <c r="A27" s="5">
        <v>0.5</v>
      </c>
      <c r="B27" s="5">
        <v>18</v>
      </c>
      <c r="C27" s="5">
        <v>-0.37747000000000003</v>
      </c>
      <c r="D27" s="5">
        <v>3.603E-2</v>
      </c>
      <c r="E27" s="5">
        <v>-0.17488999999999999</v>
      </c>
    </row>
    <row r="28" spans="1:5" x14ac:dyDescent="0.5">
      <c r="A28" s="5">
        <v>0.5</v>
      </c>
      <c r="B28" s="5">
        <v>20</v>
      </c>
      <c r="C28" s="5">
        <v>0.34101900000000002</v>
      </c>
      <c r="D28" s="5">
        <v>3.4924999999999998E-2</v>
      </c>
      <c r="E28" s="5">
        <v>0.18359500000000001</v>
      </c>
    </row>
    <row r="29" spans="1:5" x14ac:dyDescent="0.5">
      <c r="A29" s="5">
        <v>0.5</v>
      </c>
      <c r="B29" s="5">
        <v>22</v>
      </c>
      <c r="C29" s="3">
        <v>1.56612</v>
      </c>
      <c r="D29" s="3">
        <v>6.6006599999999999E-2</v>
      </c>
      <c r="E29" s="3">
        <v>-0.33929700000000002</v>
      </c>
    </row>
    <row r="30" spans="1:5" x14ac:dyDescent="0.5">
      <c r="A30" s="5">
        <v>0.5</v>
      </c>
      <c r="B30" s="5">
        <v>24</v>
      </c>
      <c r="C30" s="3">
        <v>1.5630299999999999</v>
      </c>
      <c r="D30" s="3">
        <v>6.3041200000000006E-2</v>
      </c>
      <c r="E30" s="3">
        <v>-0.34404800000000002</v>
      </c>
    </row>
    <row r="31" spans="1:5" x14ac:dyDescent="0.5">
      <c r="A31" s="5">
        <v>0.5</v>
      </c>
      <c r="B31" s="5">
        <v>26</v>
      </c>
      <c r="C31" s="3">
        <v>1.5593600000000001</v>
      </c>
      <c r="D31" s="3">
        <v>6.0390899999999997E-2</v>
      </c>
      <c r="E31" s="3">
        <v>-0.34844700000000001</v>
      </c>
    </row>
    <row r="32" spans="1:5" x14ac:dyDescent="0.5">
      <c r="A32" s="5">
        <v>0.5</v>
      </c>
      <c r="B32" s="5">
        <v>28</v>
      </c>
      <c r="C32" s="3">
        <v>1.55518</v>
      </c>
      <c r="D32" s="3">
        <v>5.8003800000000001E-2</v>
      </c>
      <c r="E32" s="3">
        <v>-0.35253800000000002</v>
      </c>
    </row>
    <row r="33" spans="1:5" x14ac:dyDescent="0.5">
      <c r="A33" s="5">
        <v>0.5</v>
      </c>
      <c r="B33" s="5">
        <v>30</v>
      </c>
      <c r="C33" s="3">
        <v>1.5505500000000001</v>
      </c>
      <c r="D33" s="3">
        <v>5.5839100000000003E-2</v>
      </c>
      <c r="E33" s="3">
        <v>-0.35636000000000001</v>
      </c>
    </row>
    <row r="34" spans="1:5" x14ac:dyDescent="0.5">
      <c r="A34" s="5">
        <v>1</v>
      </c>
      <c r="B34" s="5">
        <v>2</v>
      </c>
      <c r="C34" s="5">
        <v>0.90475799999999995</v>
      </c>
      <c r="D34" s="5">
        <v>0.14721100000000001</v>
      </c>
      <c r="E34" s="5">
        <v>2.3861E-2</v>
      </c>
    </row>
    <row r="35" spans="1:5" x14ac:dyDescent="0.5">
      <c r="A35" s="5">
        <v>1</v>
      </c>
      <c r="B35" s="5">
        <v>4</v>
      </c>
      <c r="C35" s="5">
        <v>0.77658499999999997</v>
      </c>
      <c r="D35" s="5">
        <v>0.116977</v>
      </c>
      <c r="E35" s="5">
        <v>6.5500000000000003E-2</v>
      </c>
    </row>
    <row r="36" spans="1:5" x14ac:dyDescent="0.5">
      <c r="A36" s="5">
        <v>1</v>
      </c>
      <c r="B36" s="5">
        <v>6</v>
      </c>
      <c r="C36" s="5">
        <v>0.69033599999999995</v>
      </c>
      <c r="D36" s="5">
        <v>0.10288899999999999</v>
      </c>
      <c r="E36" s="5">
        <v>9.1163999999999995E-2</v>
      </c>
    </row>
    <row r="37" spans="1:5" x14ac:dyDescent="0.5">
      <c r="A37" s="5">
        <v>1</v>
      </c>
      <c r="B37" s="5">
        <v>8</v>
      </c>
      <c r="C37" s="5">
        <v>0.62211300000000003</v>
      </c>
      <c r="D37" s="5">
        <v>9.4034999999999994E-2</v>
      </c>
      <c r="E37" s="5">
        <v>0.110454</v>
      </c>
    </row>
    <row r="38" spans="1:5" x14ac:dyDescent="0.5">
      <c r="A38" s="5">
        <v>1</v>
      </c>
      <c r="B38" s="5">
        <v>10</v>
      </c>
      <c r="C38" s="5">
        <v>0.56426100000000001</v>
      </c>
      <c r="D38" s="5">
        <v>8.7718000000000004E-2</v>
      </c>
      <c r="E38" s="5">
        <v>0.12620899999999999</v>
      </c>
    </row>
    <row r="39" spans="1:5" x14ac:dyDescent="0.5">
      <c r="A39" s="5">
        <v>1</v>
      </c>
      <c r="B39" s="5">
        <v>12</v>
      </c>
      <c r="C39" s="5">
        <v>0.51325399999999999</v>
      </c>
      <c r="D39" s="5">
        <v>8.2880999999999996E-2</v>
      </c>
      <c r="E39" s="5">
        <v>0.139684</v>
      </c>
    </row>
    <row r="40" spans="1:5" x14ac:dyDescent="0.5">
      <c r="A40" s="5">
        <v>1</v>
      </c>
      <c r="B40" s="5">
        <v>14</v>
      </c>
      <c r="C40" s="5">
        <v>0.46714699999999998</v>
      </c>
      <c r="D40" s="5">
        <v>7.9002000000000003E-2</v>
      </c>
      <c r="E40" s="5">
        <v>0.15155099999999999</v>
      </c>
    </row>
    <row r="41" spans="1:5" x14ac:dyDescent="0.5">
      <c r="A41" s="5">
        <v>1</v>
      </c>
      <c r="B41" s="5">
        <v>16</v>
      </c>
      <c r="C41" s="5">
        <v>0.42473899999999998</v>
      </c>
      <c r="D41" s="5">
        <v>7.5791999999999998E-2</v>
      </c>
      <c r="E41" s="5">
        <v>0.162216</v>
      </c>
    </row>
    <row r="42" spans="1:5" x14ac:dyDescent="0.5">
      <c r="A42" s="5">
        <v>1</v>
      </c>
      <c r="B42" s="5">
        <v>18</v>
      </c>
      <c r="C42" s="5">
        <v>0.38523099999999999</v>
      </c>
      <c r="D42" s="5">
        <v>7.3071999999999998E-2</v>
      </c>
      <c r="E42" s="5">
        <v>0.17194599999999999</v>
      </c>
    </row>
    <row r="43" spans="1:5" x14ac:dyDescent="0.5">
      <c r="A43" s="5">
        <v>1</v>
      </c>
      <c r="B43" s="5">
        <v>20</v>
      </c>
      <c r="C43" s="5">
        <v>0.34806100000000001</v>
      </c>
      <c r="D43" s="5">
        <v>7.0725999999999997E-2</v>
      </c>
      <c r="E43" s="5">
        <v>0.180925</v>
      </c>
    </row>
    <row r="44" spans="1:5" x14ac:dyDescent="0.5">
      <c r="A44" s="5">
        <v>1</v>
      </c>
      <c r="B44" s="5">
        <v>22</v>
      </c>
      <c r="C44" s="3">
        <v>1.54477</v>
      </c>
      <c r="D44" s="3">
        <v>0.13685800000000001</v>
      </c>
      <c r="E44" s="3">
        <v>-0.33207100000000001</v>
      </c>
    </row>
    <row r="45" spans="1:5" x14ac:dyDescent="0.5">
      <c r="A45" s="5">
        <v>1</v>
      </c>
      <c r="B45" s="5">
        <v>24</v>
      </c>
      <c r="C45" s="3">
        <v>1.5440799999999999</v>
      </c>
      <c r="D45" s="3">
        <v>0.130163</v>
      </c>
      <c r="E45" s="3">
        <v>-0.337619</v>
      </c>
    </row>
    <row r="46" spans="1:5" x14ac:dyDescent="0.5">
      <c r="A46" s="5">
        <v>1</v>
      </c>
      <c r="B46" s="5">
        <v>26</v>
      </c>
      <c r="C46" s="3">
        <v>1.5423800000000001</v>
      </c>
      <c r="D46" s="3">
        <v>0.12426</v>
      </c>
      <c r="E46" s="3">
        <v>-0.34267500000000001</v>
      </c>
    </row>
    <row r="47" spans="1:5" x14ac:dyDescent="0.5">
      <c r="A47" s="5">
        <v>1</v>
      </c>
      <c r="B47" s="5">
        <v>28</v>
      </c>
      <c r="C47" s="3">
        <v>1.5398499999999999</v>
      </c>
      <c r="D47" s="3">
        <v>0.119001</v>
      </c>
      <c r="E47" s="3">
        <v>-0.34731800000000002</v>
      </c>
    </row>
    <row r="48" spans="1:5" x14ac:dyDescent="0.5">
      <c r="A48" s="5">
        <v>1</v>
      </c>
      <c r="B48" s="5">
        <v>30</v>
      </c>
      <c r="C48" s="3">
        <v>1.5366</v>
      </c>
      <c r="D48" s="3">
        <v>0.114277</v>
      </c>
      <c r="E48" s="3">
        <v>-0.35160799999999998</v>
      </c>
    </row>
    <row r="49" spans="1:5" x14ac:dyDescent="0.5">
      <c r="A49" s="5">
        <v>1.5</v>
      </c>
      <c r="B49" s="5">
        <v>4</v>
      </c>
      <c r="C49" s="5">
        <v>0.84676300000000004</v>
      </c>
      <c r="D49" s="5">
        <v>0.211594</v>
      </c>
      <c r="E49" s="5">
        <v>3.4550999999999998E-2</v>
      </c>
    </row>
    <row r="50" spans="1:5" x14ac:dyDescent="0.5">
      <c r="A50" s="5">
        <v>1.5</v>
      </c>
      <c r="B50" s="5">
        <v>6</v>
      </c>
      <c r="C50" s="5">
        <v>0.73313099999999998</v>
      </c>
      <c r="D50" s="5">
        <v>0.17053099999999999</v>
      </c>
      <c r="E50" s="5">
        <v>7.3501999999999998E-2</v>
      </c>
    </row>
    <row r="51" spans="1:5" x14ac:dyDescent="0.5">
      <c r="A51" s="5">
        <v>1.5</v>
      </c>
      <c r="B51" s="5">
        <v>8</v>
      </c>
      <c r="C51" s="5">
        <v>0.65324000000000004</v>
      </c>
      <c r="D51" s="5">
        <v>0.15093000000000001</v>
      </c>
      <c r="E51" s="5">
        <v>9.7934999999999994E-2</v>
      </c>
    </row>
    <row r="52" spans="1:5" x14ac:dyDescent="0.5">
      <c r="A52" s="5">
        <v>1.5</v>
      </c>
      <c r="B52" s="5">
        <v>10</v>
      </c>
      <c r="C52" s="5">
        <v>0.58884899999999996</v>
      </c>
      <c r="D52" s="5">
        <v>0.138459</v>
      </c>
      <c r="E52" s="5">
        <v>0.116461</v>
      </c>
    </row>
    <row r="53" spans="1:5" x14ac:dyDescent="0.5">
      <c r="A53" s="5">
        <v>1.5</v>
      </c>
      <c r="B53" s="5">
        <v>12</v>
      </c>
      <c r="C53" s="5">
        <v>0.53363400000000005</v>
      </c>
      <c r="D53" s="5">
        <v>0.129493</v>
      </c>
      <c r="E53" s="5">
        <v>0.13167899999999999</v>
      </c>
    </row>
    <row r="54" spans="1:5" x14ac:dyDescent="0.5">
      <c r="A54" s="5">
        <v>1.5</v>
      </c>
      <c r="B54" s="5">
        <v>14</v>
      </c>
      <c r="C54" s="5">
        <v>-1.4255500000000001</v>
      </c>
      <c r="D54" s="5">
        <v>0.30342599999999997</v>
      </c>
      <c r="E54" s="5">
        <v>0.27100299999999999</v>
      </c>
    </row>
    <row r="55" spans="1:5" x14ac:dyDescent="0.5">
      <c r="A55" s="5">
        <v>1.5</v>
      </c>
      <c r="B55" s="5">
        <v>16</v>
      </c>
      <c r="C55" s="5">
        <v>0.439994</v>
      </c>
      <c r="D55" s="5">
        <v>0.117025</v>
      </c>
      <c r="E55" s="5">
        <v>0.15629199999999999</v>
      </c>
    </row>
    <row r="56" spans="1:5" x14ac:dyDescent="0.5">
      <c r="A56" s="5">
        <v>1.5</v>
      </c>
      <c r="B56" s="5">
        <v>18</v>
      </c>
      <c r="C56" s="5">
        <v>0.39880300000000002</v>
      </c>
      <c r="D56" s="5">
        <v>0.11240600000000001</v>
      </c>
      <c r="E56" s="5">
        <v>0.16669600000000001</v>
      </c>
    </row>
    <row r="57" spans="1:5" x14ac:dyDescent="0.5">
      <c r="A57" s="5">
        <v>1.5</v>
      </c>
      <c r="B57" s="5">
        <v>20</v>
      </c>
      <c r="C57" s="5">
        <v>0.360294</v>
      </c>
      <c r="D57" s="5">
        <v>0.108482</v>
      </c>
      <c r="E57" s="5">
        <v>0.176207</v>
      </c>
    </row>
    <row r="58" spans="1:5" x14ac:dyDescent="0.5">
      <c r="A58" s="5">
        <v>1.5</v>
      </c>
      <c r="B58" s="5">
        <v>22</v>
      </c>
      <c r="C58" s="3">
        <v>1.4986999999999999</v>
      </c>
      <c r="D58" s="3">
        <v>0.22009500000000001</v>
      </c>
      <c r="E58" s="3">
        <v>-0.31740000000000002</v>
      </c>
    </row>
    <row r="59" spans="1:5" x14ac:dyDescent="0.5">
      <c r="A59" s="5">
        <v>1.5</v>
      </c>
      <c r="B59" s="5">
        <v>24</v>
      </c>
      <c r="C59" s="3">
        <v>1.50441</v>
      </c>
      <c r="D59" s="3">
        <v>0.207451</v>
      </c>
      <c r="E59" s="3">
        <v>-0.32486999999999999</v>
      </c>
    </row>
    <row r="60" spans="1:5" x14ac:dyDescent="0.5">
      <c r="A60" s="5">
        <v>1.5</v>
      </c>
      <c r="B60" s="5">
        <v>26</v>
      </c>
      <c r="C60" s="3">
        <v>1.5077100000000001</v>
      </c>
      <c r="D60" s="3">
        <v>0.19659699999999999</v>
      </c>
      <c r="E60" s="3">
        <v>-0.33145200000000002</v>
      </c>
    </row>
    <row r="61" spans="1:5" x14ac:dyDescent="0.5">
      <c r="A61" s="5">
        <v>1.5</v>
      </c>
      <c r="B61" s="5">
        <v>28</v>
      </c>
      <c r="C61" s="3">
        <v>1.50918</v>
      </c>
      <c r="D61" s="3">
        <v>0.18714700000000001</v>
      </c>
      <c r="E61" s="3">
        <v>-0.33733099999999999</v>
      </c>
    </row>
    <row r="62" spans="1:5" x14ac:dyDescent="0.5">
      <c r="A62" s="5">
        <v>1.5</v>
      </c>
      <c r="B62" s="5">
        <v>30</v>
      </c>
      <c r="C62" s="3">
        <v>1.5092000000000001</v>
      </c>
      <c r="D62" s="3">
        <v>0.178818</v>
      </c>
      <c r="E62" s="3">
        <v>-0.34264</v>
      </c>
    </row>
    <row r="63" spans="1:5" x14ac:dyDescent="0.5">
      <c r="A63" s="5">
        <v>2</v>
      </c>
      <c r="B63" s="5">
        <v>6</v>
      </c>
      <c r="C63" s="5">
        <v>0.82632399999999995</v>
      </c>
      <c r="D63" s="5">
        <v>0.313749</v>
      </c>
      <c r="E63" s="5">
        <v>2.2707000000000001E-2</v>
      </c>
    </row>
    <row r="64" spans="1:5" x14ac:dyDescent="0.5">
      <c r="A64" s="5">
        <v>2</v>
      </c>
      <c r="B64" s="5">
        <v>8</v>
      </c>
      <c r="C64" s="5">
        <v>0.71043699999999999</v>
      </c>
      <c r="D64" s="5">
        <v>0.23336299999999999</v>
      </c>
      <c r="E64" s="5">
        <v>7.2263999999999995E-2</v>
      </c>
    </row>
    <row r="65" spans="1:5" x14ac:dyDescent="0.5">
      <c r="A65" s="5">
        <v>2</v>
      </c>
      <c r="B65" s="5">
        <v>10</v>
      </c>
      <c r="C65" s="5">
        <v>0.630444</v>
      </c>
      <c r="D65" s="5">
        <v>0.20344899999999999</v>
      </c>
      <c r="E65" s="5">
        <v>9.8741999999999996E-2</v>
      </c>
    </row>
    <row r="66" spans="1:5" x14ac:dyDescent="0.5">
      <c r="A66" s="5">
        <v>2</v>
      </c>
      <c r="B66" s="5">
        <v>12</v>
      </c>
      <c r="C66" s="5">
        <v>0.56655699999999998</v>
      </c>
      <c r="D66" s="5">
        <v>0.185587</v>
      </c>
      <c r="E66" s="5">
        <v>0.118021</v>
      </c>
    </row>
    <row r="67" spans="1:5" x14ac:dyDescent="0.5">
      <c r="A67" s="5">
        <v>2</v>
      </c>
      <c r="B67" s="5">
        <v>14</v>
      </c>
      <c r="C67" s="5">
        <v>0.51193599999999995</v>
      </c>
      <c r="D67" s="5">
        <v>0.173098</v>
      </c>
      <c r="E67" s="5">
        <v>0.13358500000000001</v>
      </c>
    </row>
    <row r="68" spans="1:5" x14ac:dyDescent="0.5">
      <c r="A68" s="5">
        <v>2</v>
      </c>
      <c r="B68" s="5">
        <v>16</v>
      </c>
      <c r="C68" s="5">
        <v>-1.24132</v>
      </c>
      <c r="D68" s="5">
        <v>0.43590099999999998</v>
      </c>
      <c r="E68" s="5">
        <v>0.23270299999999999</v>
      </c>
    </row>
    <row r="69" spans="1:5" x14ac:dyDescent="0.5">
      <c r="A69" s="5">
        <v>2</v>
      </c>
      <c r="B69" s="5">
        <v>18</v>
      </c>
      <c r="C69" s="5">
        <v>0.41936600000000002</v>
      </c>
      <c r="D69" s="5">
        <v>0.15606500000000001</v>
      </c>
      <c r="E69" s="5">
        <v>0.158468</v>
      </c>
    </row>
    <row r="70" spans="1:5" x14ac:dyDescent="0.5">
      <c r="A70" s="5">
        <v>2</v>
      </c>
      <c r="B70" s="5">
        <v>20</v>
      </c>
      <c r="C70" s="5">
        <v>-1.35931</v>
      </c>
      <c r="D70" s="5">
        <v>0.36116700000000002</v>
      </c>
      <c r="E70" s="5">
        <v>0.27307100000000001</v>
      </c>
    </row>
    <row r="71" spans="1:5" x14ac:dyDescent="0.5">
      <c r="A71" s="5">
        <v>2</v>
      </c>
      <c r="B71" s="5">
        <v>22</v>
      </c>
      <c r="C71" s="3">
        <v>1.3954200000000001</v>
      </c>
      <c r="D71" s="3">
        <v>0.33157300000000001</v>
      </c>
      <c r="E71" s="3">
        <v>-0.28817599999999999</v>
      </c>
    </row>
    <row r="72" spans="1:5" x14ac:dyDescent="0.5">
      <c r="A72" s="5">
        <v>2</v>
      </c>
      <c r="B72" s="5">
        <v>24</v>
      </c>
      <c r="C72" s="3">
        <v>1.42058</v>
      </c>
      <c r="D72" s="3">
        <v>0.30719099999999999</v>
      </c>
      <c r="E72" s="3">
        <v>-0.30053299999999999</v>
      </c>
    </row>
    <row r="73" spans="1:5" x14ac:dyDescent="0.5">
      <c r="A73" s="5">
        <v>2</v>
      </c>
      <c r="B73" s="5">
        <v>26</v>
      </c>
      <c r="C73" s="3">
        <v>1.43804</v>
      </c>
      <c r="D73" s="3">
        <v>0.286999</v>
      </c>
      <c r="E73" s="3">
        <v>-0.31081199999999998</v>
      </c>
    </row>
    <row r="74" spans="1:5" x14ac:dyDescent="0.5">
      <c r="A74" s="5">
        <v>2</v>
      </c>
      <c r="B74" s="5">
        <v>28</v>
      </c>
      <c r="C74" s="3">
        <v>1.45007</v>
      </c>
      <c r="D74" s="3">
        <v>0.27004299999999998</v>
      </c>
      <c r="E74" s="3">
        <v>-0.31953500000000001</v>
      </c>
    </row>
    <row r="75" spans="1:5" x14ac:dyDescent="0.5">
      <c r="A75" s="5">
        <v>2</v>
      </c>
      <c r="B75" s="5">
        <v>30</v>
      </c>
      <c r="C75" s="3">
        <v>1.45818</v>
      </c>
      <c r="D75" s="3">
        <v>0.25557999999999997</v>
      </c>
      <c r="E75" s="3">
        <v>-0.32707799999999998</v>
      </c>
    </row>
    <row r="76" spans="1:5" x14ac:dyDescent="0.5">
      <c r="A76" s="5">
        <v>2.5</v>
      </c>
      <c r="B76" s="5">
        <v>10</v>
      </c>
      <c r="C76" s="5">
        <v>0.70790799999999998</v>
      </c>
      <c r="D76" s="5">
        <v>0.33505000000000001</v>
      </c>
      <c r="E76" s="5">
        <v>5.4212000000000003E-2</v>
      </c>
    </row>
    <row r="77" spans="1:5" x14ac:dyDescent="0.5">
      <c r="A77" s="5">
        <v>2.5</v>
      </c>
      <c r="B77" s="5">
        <v>12</v>
      </c>
      <c r="C77" s="5">
        <v>-0.64873000000000003</v>
      </c>
      <c r="D77" s="5">
        <v>0.64149100000000003</v>
      </c>
      <c r="E77" s="5">
        <v>0.10574799999999999</v>
      </c>
    </row>
    <row r="78" spans="1:5" x14ac:dyDescent="0.5">
      <c r="A78" s="5">
        <v>2.5</v>
      </c>
      <c r="B78" s="5">
        <v>14</v>
      </c>
      <c r="C78" s="5">
        <v>0.55457199999999995</v>
      </c>
      <c r="D78" s="5">
        <v>0.240148</v>
      </c>
      <c r="E78" s="5">
        <v>0.11441999999999999</v>
      </c>
    </row>
    <row r="79" spans="1:5" x14ac:dyDescent="0.5">
      <c r="A79" s="5">
        <v>2.5</v>
      </c>
      <c r="B79" s="5">
        <v>16</v>
      </c>
      <c r="C79" s="5">
        <v>0.49853500000000001</v>
      </c>
      <c r="D79" s="5">
        <v>0.221611</v>
      </c>
      <c r="E79" s="5">
        <v>0.131574</v>
      </c>
    </row>
    <row r="80" spans="1:5" x14ac:dyDescent="0.5">
      <c r="A80" s="5">
        <v>2.5</v>
      </c>
      <c r="B80" s="5">
        <v>18</v>
      </c>
      <c r="C80" s="5">
        <v>-0.96748000000000001</v>
      </c>
      <c r="D80" s="5">
        <v>0.55881800000000004</v>
      </c>
      <c r="E80" s="5">
        <v>0.18518100000000001</v>
      </c>
    </row>
    <row r="81" spans="1:5" x14ac:dyDescent="0.5">
      <c r="A81" s="5">
        <v>2.5</v>
      </c>
      <c r="B81" s="5">
        <v>20</v>
      </c>
      <c r="C81" s="5">
        <v>0.40476099999999998</v>
      </c>
      <c r="D81" s="5">
        <v>0.19784199999999999</v>
      </c>
      <c r="E81" s="5">
        <v>0.15795999999999999</v>
      </c>
    </row>
    <row r="82" spans="1:5" x14ac:dyDescent="0.5">
      <c r="A82" s="5">
        <v>2.5</v>
      </c>
      <c r="B82" s="5">
        <v>22</v>
      </c>
      <c r="C82" s="3">
        <v>1.1467700000000001</v>
      </c>
      <c r="D82" s="3">
        <v>0.48677999999999999</v>
      </c>
      <c r="E82" s="3">
        <v>-0.23136100000000001</v>
      </c>
    </row>
    <row r="83" spans="1:5" x14ac:dyDescent="0.5">
      <c r="A83" s="5">
        <v>2.5</v>
      </c>
      <c r="B83" s="5">
        <v>24</v>
      </c>
      <c r="C83" s="3">
        <v>1.2200599999999999</v>
      </c>
      <c r="D83" s="3">
        <v>0.44920300000000002</v>
      </c>
      <c r="E83" s="3">
        <v>-0.25221900000000003</v>
      </c>
    </row>
    <row r="84" spans="1:5" x14ac:dyDescent="0.5">
      <c r="A84" s="5">
        <v>2.5</v>
      </c>
      <c r="B84" s="5">
        <v>26</v>
      </c>
      <c r="C84" s="3">
        <v>1.27841</v>
      </c>
      <c r="D84" s="3">
        <v>0.414103</v>
      </c>
      <c r="E84" s="3">
        <v>-0.27052999999999999</v>
      </c>
    </row>
    <row r="85" spans="1:5" x14ac:dyDescent="0.5">
      <c r="A85" s="5">
        <v>2.5</v>
      </c>
      <c r="B85" s="5">
        <v>28</v>
      </c>
      <c r="C85" s="3">
        <v>1.32212</v>
      </c>
      <c r="D85" s="3">
        <v>0.38328800000000002</v>
      </c>
      <c r="E85" s="3">
        <v>-0.28599000000000002</v>
      </c>
    </row>
    <row r="86" spans="1:5" x14ac:dyDescent="0.5">
      <c r="A86" s="5">
        <v>2.5</v>
      </c>
      <c r="B86" s="5">
        <v>30</v>
      </c>
      <c r="C86" s="3">
        <v>1.3538399999999999</v>
      </c>
      <c r="D86" s="3">
        <v>0.35707499999999998</v>
      </c>
      <c r="E86" s="3">
        <v>-0.29886299999999999</v>
      </c>
    </row>
    <row r="87" spans="1:5" x14ac:dyDescent="0.5">
      <c r="A87" s="5">
        <v>3</v>
      </c>
      <c r="B87" s="5">
        <v>14</v>
      </c>
      <c r="C87" s="5">
        <v>0.62152300000000005</v>
      </c>
      <c r="D87" s="5">
        <v>0.41059600000000002</v>
      </c>
      <c r="E87" s="5">
        <v>5.9778999999999999E-2</v>
      </c>
    </row>
    <row r="88" spans="1:5" x14ac:dyDescent="0.5">
      <c r="A88" s="5">
        <v>3</v>
      </c>
      <c r="B88" s="5">
        <v>16</v>
      </c>
      <c r="C88" s="5">
        <v>-0.29098000000000002</v>
      </c>
      <c r="D88" s="5">
        <v>0.693245</v>
      </c>
      <c r="E88" s="5">
        <v>7.6369999999999993E-2</v>
      </c>
    </row>
    <row r="89" spans="1:5" x14ac:dyDescent="0.5">
      <c r="A89" s="5">
        <v>3</v>
      </c>
      <c r="B89" s="5">
        <v>18</v>
      </c>
      <c r="C89" s="5">
        <v>0.49384899999999998</v>
      </c>
      <c r="D89" s="5">
        <v>0.28173999999999999</v>
      </c>
      <c r="E89" s="5">
        <v>0.123894</v>
      </c>
    </row>
    <row r="90" spans="1:5" x14ac:dyDescent="0.5">
      <c r="A90" s="5">
        <v>3</v>
      </c>
      <c r="B90" s="5">
        <v>20</v>
      </c>
      <c r="C90" s="5">
        <v>0.44221700000000003</v>
      </c>
      <c r="D90" s="5">
        <v>0.26048199999999999</v>
      </c>
      <c r="E90" s="5">
        <v>0.14047799999999999</v>
      </c>
    </row>
    <row r="91" spans="1:5" x14ac:dyDescent="0.5">
      <c r="A91" s="5">
        <v>3</v>
      </c>
      <c r="B91" s="5">
        <v>22</v>
      </c>
      <c r="C91" s="3">
        <v>0.74023300000000003</v>
      </c>
      <c r="D91" s="3">
        <v>0.62386900000000001</v>
      </c>
      <c r="E91" s="3">
        <v>-0.16068499999999999</v>
      </c>
    </row>
    <row r="92" spans="1:5" x14ac:dyDescent="0.5">
      <c r="A92" s="5">
        <v>3</v>
      </c>
      <c r="B92" s="5">
        <v>24</v>
      </c>
      <c r="C92" s="3">
        <v>0.84903600000000001</v>
      </c>
      <c r="D92" s="3">
        <v>0.59531000000000001</v>
      </c>
      <c r="E92" s="3">
        <v>-0.18363199999999999</v>
      </c>
    </row>
    <row r="93" spans="1:5" x14ac:dyDescent="0.5">
      <c r="A93" s="5">
        <v>3</v>
      </c>
      <c r="B93" s="5">
        <v>26</v>
      </c>
      <c r="C93" s="3">
        <v>0.94865900000000003</v>
      </c>
      <c r="D93" s="3">
        <v>0.56399900000000003</v>
      </c>
      <c r="E93" s="3">
        <v>-0.205707</v>
      </c>
    </row>
    <row r="94" spans="1:5" x14ac:dyDescent="0.5">
      <c r="A94" s="5">
        <v>3</v>
      </c>
      <c r="B94" s="5">
        <v>28</v>
      </c>
      <c r="C94" s="3">
        <v>1.03911</v>
      </c>
      <c r="D94" s="3">
        <v>0.53038099999999999</v>
      </c>
      <c r="E94" s="3">
        <v>-0.22695399999999999</v>
      </c>
    </row>
    <row r="95" spans="1:5" x14ac:dyDescent="0.5">
      <c r="A95" s="5">
        <v>3</v>
      </c>
      <c r="B95" s="5">
        <v>30</v>
      </c>
      <c r="C95" s="3">
        <v>1.1185</v>
      </c>
      <c r="D95" s="3">
        <v>0.49570900000000001</v>
      </c>
      <c r="E95" s="3">
        <v>-0.246978</v>
      </c>
    </row>
    <row r="96" spans="1:5" x14ac:dyDescent="0.5">
      <c r="A96" s="5">
        <v>3.5</v>
      </c>
      <c r="B96" s="5">
        <v>20</v>
      </c>
      <c r="C96" s="5">
        <v>0.49634299999999998</v>
      </c>
      <c r="D96" s="5">
        <v>0.38689699999999999</v>
      </c>
      <c r="E96" s="5">
        <v>0.101078</v>
      </c>
    </row>
    <row r="97" spans="1:5" x14ac:dyDescent="0.5">
      <c r="A97" s="5">
        <v>3.5</v>
      </c>
      <c r="B97" s="5">
        <v>22</v>
      </c>
      <c r="C97" s="3">
        <v>0.44259100000000001</v>
      </c>
      <c r="D97" s="3">
        <v>0.33283499999999999</v>
      </c>
      <c r="E97" s="3">
        <v>0.12751999999999999</v>
      </c>
    </row>
    <row r="98" spans="1:5" x14ac:dyDescent="0.5">
      <c r="A98" s="5">
        <v>3.5</v>
      </c>
      <c r="B98" s="5">
        <v>24</v>
      </c>
      <c r="C98" s="3">
        <v>0.39382699999999998</v>
      </c>
      <c r="D98" s="3">
        <v>0.30495100000000003</v>
      </c>
      <c r="E98" s="3">
        <v>0.14513499999999999</v>
      </c>
    </row>
    <row r="99" spans="1:5" x14ac:dyDescent="0.5">
      <c r="A99" s="5">
        <v>3.5</v>
      </c>
      <c r="B99" s="5">
        <v>26</v>
      </c>
      <c r="C99" s="3">
        <v>0.34977799999999998</v>
      </c>
      <c r="D99" s="3">
        <v>0.28601500000000002</v>
      </c>
      <c r="E99" s="3">
        <v>0.159166</v>
      </c>
    </row>
    <row r="100" spans="1:5" x14ac:dyDescent="0.5">
      <c r="A100" s="5">
        <v>3.5</v>
      </c>
      <c r="B100" s="5">
        <v>28</v>
      </c>
      <c r="C100" s="3">
        <v>0.309255</v>
      </c>
      <c r="D100" s="3">
        <v>0.27174599999999999</v>
      </c>
      <c r="E100" s="3">
        <v>0.17110900000000001</v>
      </c>
    </row>
    <row r="101" spans="1:5" x14ac:dyDescent="0.5">
      <c r="A101" s="5">
        <v>3.5</v>
      </c>
      <c r="B101" s="5">
        <v>30</v>
      </c>
      <c r="C101" s="3">
        <v>0.27143699999999998</v>
      </c>
      <c r="D101" s="3">
        <v>0.26036199999999998</v>
      </c>
      <c r="E101" s="3">
        <v>0.181644</v>
      </c>
    </row>
    <row r="102" spans="1:5" x14ac:dyDescent="0.5">
      <c r="A102" s="5">
        <v>4</v>
      </c>
      <c r="B102" s="5">
        <v>26</v>
      </c>
      <c r="C102" s="3">
        <v>0.39163599999999998</v>
      </c>
      <c r="D102" s="3">
        <v>0.41582999999999998</v>
      </c>
      <c r="E102" s="3">
        <v>0.120472</v>
      </c>
    </row>
    <row r="103" spans="1:5" x14ac:dyDescent="0.5">
      <c r="A103" s="5">
        <v>4</v>
      </c>
      <c r="B103" s="5">
        <v>28</v>
      </c>
      <c r="C103" s="3">
        <v>0.34969699999999998</v>
      </c>
      <c r="D103" s="3">
        <v>0.36230899999999999</v>
      </c>
      <c r="E103" s="3">
        <v>0.14431099999999999</v>
      </c>
    </row>
    <row r="104" spans="1:5" x14ac:dyDescent="0.5">
      <c r="A104" s="5">
        <v>4</v>
      </c>
      <c r="B104" s="5">
        <v>30</v>
      </c>
      <c r="C104" s="3">
        <v>0.30770399999999998</v>
      </c>
      <c r="D104" s="3">
        <v>0.33466600000000002</v>
      </c>
      <c r="E104" s="3">
        <v>0.16028899999999999</v>
      </c>
    </row>
  </sheetData>
  <autoFilter ref="A1:E66" xr:uid="{EA1A80BD-048A-4210-A9AF-72DB2A34F505}"/>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ISE-fluoride</vt:lpstr>
      <vt:lpstr>Index!MacroTable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Stevenson</dc:creator>
  <cp:lastModifiedBy>Chris Stevenson</cp:lastModifiedBy>
  <dcterms:created xsi:type="dcterms:W3CDTF">2018-09-04T20:57:48Z</dcterms:created>
  <dcterms:modified xsi:type="dcterms:W3CDTF">2026-10-14T20:15:41Z</dcterms:modified>
</cp:coreProperties>
</file>