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1B103774-1C94-42C6-BE18-8EFA2D37647C}" xr6:coauthVersionLast="47" xr6:coauthVersionMax="47" xr10:uidLastSave="{00000000-0000-0000-0000-000000000000}"/>
  <bookViews>
    <workbookView xWindow="-98" yWindow="-98" windowWidth="38596" windowHeight="20760" xr2:uid="{8708C485-A19C-4898-88DC-DEEA946D9D81}"/>
  </bookViews>
  <sheets>
    <sheet name="Sheet1" sheetId="1" r:id="rId1"/>
  </sheets>
  <definedNames>
    <definedName name="a">Sheet1!$B$2</definedName>
    <definedName name="b">Sheet1!$B$3</definedName>
    <definedName name="CLS_SystemSeed" hidden="1">1900779161</definedName>
    <definedName name="CLS_Version">"1.2.1"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s_a">Sheet1!$C$2</definedName>
    <definedName name="s_b">Sheet1!$C$3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4" i="1" l="1"/>
  <c r="B9" i="1"/>
  <c r="B8" i="1"/>
  <c r="B10" i="1" l="1"/>
  <c r="B11" i="1" s="1"/>
  <c r="C8" i="1" l="1" a="1"/>
  <c r="C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<sst xmlns="http://schemas.openxmlformats.org/spreadsheetml/2006/main" count="17" uniqueCount="15">
  <si>
    <t>a</t>
  </si>
  <si>
    <t>b</t>
  </si>
  <si>
    <t>values</t>
  </si>
  <si>
    <t>std dev</t>
  </si>
  <si>
    <t>variables</t>
  </si>
  <si>
    <t>y</t>
  </si>
  <si>
    <t>var</t>
  </si>
  <si>
    <t>contrib</t>
  </si>
  <si>
    <t>partial term</t>
  </si>
  <si>
    <t>s^2_y</t>
  </si>
  <si>
    <t>s_y</t>
  </si>
  <si>
    <t>Linear error propagation</t>
  </si>
  <si>
    <t>MC method of error propagation</t>
  </si>
  <si>
    <t>skew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</si>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</sst>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4" fontId="0" fillId="0" borderId="0" xfId="0" applyNumberFormat="1" applyAlignment="1">
      <alignment horizontal="center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2" fontId="3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90489</xdr:colOff>
      <xdr:row>0</xdr:row>
      <xdr:rowOff>71438</xdr:rowOff>
    </xdr:from>
    <xdr:to>
      <xdr:col>13</xdr:col>
      <xdr:colOff>625577</xdr:colOff>
      <xdr:row>3</xdr:row>
      <xdr:rowOff>166688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BDADB6-7DA2-8967-2DCF-C81F32F52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8989" y="71438"/>
          <a:ext cx="6011963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1DC31AC-B3CB-46ED-AB7A-03010A460E56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E11ADE09-7A0F-419D-A752-B3B362BC109B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165C-052D-47BB-958B-690F77150324}">
  <dimension ref="A1:K15"/>
  <sheetViews>
    <sheetView tabSelected="1" workbookViewId="0">
      <selection activeCell="I12" sqref="I12"/>
    </sheetView>
  </sheetViews>
  <sheetFormatPr defaultRowHeight="14.25" x14ac:dyDescent="0.45"/>
  <cols>
    <col min="2" max="2" width="9.73046875" bestFit="1" customWidth="1"/>
    <col min="8" max="8" width="9" customWidth="1"/>
    <col min="10" max="10" width="13.265625" customWidth="1"/>
  </cols>
  <sheetData>
    <row r="1" spans="1:11" x14ac:dyDescent="0.45">
      <c r="A1" s="2" t="s">
        <v>4</v>
      </c>
      <c r="B1" s="2" t="s">
        <v>2</v>
      </c>
      <c r="C1" s="2" t="s">
        <v>3</v>
      </c>
      <c r="D1" s="2" t="s">
        <v>14</v>
      </c>
      <c r="E1" s="2" t="s">
        <v>13</v>
      </c>
    </row>
    <row r="2" spans="1:11" x14ac:dyDescent="0.45">
      <c r="A2" s="3" t="s">
        <v>0</v>
      </c>
      <c r="B2" s="1">
        <v>100</v>
      </c>
      <c r="C2" s="1">
        <v>5</v>
      </c>
      <c r="D2" s="1">
        <v>8</v>
      </c>
      <c r="E2" s="1">
        <v>0</v>
      </c>
    </row>
    <row r="3" spans="1:11" x14ac:dyDescent="0.45">
      <c r="A3" s="3" t="s">
        <v>1</v>
      </c>
      <c r="B3" s="4">
        <v>1</v>
      </c>
      <c r="C3" s="1">
        <v>0.2</v>
      </c>
      <c r="D3" s="1">
        <v>8</v>
      </c>
      <c r="E3" s="1">
        <v>0</v>
      </c>
    </row>
    <row r="4" spans="1:11" x14ac:dyDescent="0.45">
      <c r="A4" s="1" t="s">
        <v>5</v>
      </c>
      <c r="B4" s="9">
        <f>a*EXP(-b)</f>
        <v>36.787944117144235</v>
      </c>
    </row>
    <row r="5" spans="1:11" ht="14.65" thickBot="1" x14ac:dyDescent="0.5"/>
    <row r="6" spans="1:11" ht="14.65" thickBot="1" x14ac:dyDescent="0.5">
      <c r="A6" s="6" t="s">
        <v>11</v>
      </c>
      <c r="B6" s="7"/>
      <c r="C6" s="8"/>
      <c r="E6" s="6" t="s">
        <v>12</v>
      </c>
      <c r="F6" s="7"/>
      <c r="G6" s="7"/>
      <c r="H6" s="7"/>
      <c r="I6" s="10"/>
      <c r="J6" s="10"/>
      <c r="K6" s="11"/>
    </row>
    <row r="7" spans="1:11" x14ac:dyDescent="0.45">
      <c r="A7" t="s">
        <v>6</v>
      </c>
      <c r="B7" t="s">
        <v>8</v>
      </c>
      <c r="C7" s="1" t="s">
        <v>7</v>
      </c>
      <c r="E7" s="1"/>
      <c r="F7" s="1"/>
      <c r="G7" s="1"/>
    </row>
    <row r="8" spans="1:11" x14ac:dyDescent="0.45">
      <c r="A8" t="s">
        <v>0</v>
      </c>
      <c r="B8" s="4">
        <f>EXP(-2*b)*s_a^2</f>
        <v>3.3833820809153177</v>
      </c>
      <c r="C8" s="5" cm="1">
        <f t="array" ref="C8:C9">B8:B9/B10</f>
        <v>5.8823529411764691E-2</v>
      </c>
      <c r="F8" s="12"/>
      <c r="G8" s="14"/>
      <c r="I8" s="1"/>
      <c r="J8" s="12"/>
      <c r="K8" s="13"/>
    </row>
    <row r="9" spans="1:11" x14ac:dyDescent="0.45">
      <c r="A9" t="s">
        <v>1</v>
      </c>
      <c r="B9" s="4">
        <f>a^2*EXP(-2*b)*s_b^2</f>
        <v>54.134113294645097</v>
      </c>
      <c r="C9" s="5">
        <v>0.94117647058823528</v>
      </c>
      <c r="E9" s="15"/>
      <c r="F9" s="16"/>
      <c r="G9" s="17"/>
      <c r="I9" s="1"/>
      <c r="J9" s="12"/>
      <c r="K9" s="13"/>
    </row>
    <row r="10" spans="1:11" x14ac:dyDescent="0.45">
      <c r="A10" t="s">
        <v>9</v>
      </c>
      <c r="B10" s="4">
        <f>SUM(B8:B9)</f>
        <v>57.517495375560415</v>
      </c>
      <c r="E10" s="15"/>
      <c r="F10" s="15"/>
      <c r="G10" s="15"/>
    </row>
    <row r="11" spans="1:11" x14ac:dyDescent="0.45">
      <c r="A11" t="s">
        <v>10</v>
      </c>
      <c r="B11" s="14">
        <f>SQRT(B10)</f>
        <v>7.5840289672152768</v>
      </c>
      <c r="E11" s="15"/>
      <c r="F11" s="15"/>
      <c r="G11" s="15"/>
      <c r="J11" s="12"/>
      <c r="K11" s="1"/>
    </row>
    <row r="12" spans="1:11" x14ac:dyDescent="0.45">
      <c r="J12" s="12"/>
      <c r="K12" s="1"/>
    </row>
    <row r="13" spans="1:11" x14ac:dyDescent="0.45">
      <c r="J13" s="12"/>
      <c r="K13" s="1"/>
    </row>
    <row r="14" spans="1:11" x14ac:dyDescent="0.45">
      <c r="J14" s="12"/>
      <c r="K14" s="5"/>
    </row>
    <row r="15" spans="1:11" x14ac:dyDescent="0.45">
      <c r="J15" s="12"/>
      <c r="K15" s="5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iAH0AXQAsACIAcAByAG8AagBlAGMAdABOAGEAbQBlAHMAIgA6AFsAXQAsACIAbABvAGMAYQBsAGUAIgA6AHsAIgBsAGkAcwB0AFMAZQBwAGEAcgBhAHQAbwByACIAOgAiACwAIgAsACIAcgBvAHcAUwBlAHAAYQByAGEAdABvAHIAIgA6ACIAOwAiACwAIgBjAG8AbAB1AG0AbgBTAGUAcABhAHIAYQB0AG8AcgAiADoAIgAsACIALAAiAHQAaABvAHUAcwBhAG4AZABzAFMAZQBwAGEAcgBhAHQAbwByACIAOgAiACwAIgAsACIAdABoAG8AdQBzAGEAbgBkAHMAUABvAHMAaQB0AGkAbwBuAHMAIgA6AFsAMwBdACwAIgBkAGUAYwBpAG0AYQBsAFMAZQBwAGEAcgBhAHQAbwByACIAOgAiAC4AIgAsACIAZABhAHQAZQBPAHIAZABlAHIAIgA6ACIATQBEAFkAIgAsACIAYwB1AHIAcgBlAG4AYwB5AFMAeQBtAGIAbwBsACIAOgAiACQAIgAsACIAaQBzAEMAdQByAHIAZQBuAGMAeQBTAHkAbQBiAG8AbABMAGUAYQBkACIAOgB0AHIAdQBlACwAIgBpAHMAQwB1AHIAcgBlAG4AYwB5AFMAZQBwAEIAeQBTAHAAYQBjAGUAIgA6AGYAYQBsAHMAZQAsACIAcgBvAHcATABlAHQAdABlAHIAIgA6ACIAUgAiACwAIgBjAG8AbAB1AG0AbgBMAGUAdAB0AGUAcgAiADoAIgBDACIALAAiAHIAYwBMAGUAZgB0AEIAcgBhAGMAawBlAHQAIgA6ACIAWwAiACwAIgByAGMAUgBpAGcAaAB0AEIAcgBhAGMAawBlAHQAIgA6ACIAXQAiACwAIgBzAHQAYQB0AGUAbQBlAG4AdABTAGUAcABhAHIAYQB0AG8AcgAiADoAIgA7ACIALAAiAGwAbwBjAGEAbABlAE4AYQBtAGUAIgA6ACIAZQBuAC0AdQBzACIAfQB9AA==</AFEJSONBlob>
</file>

<file path=customXml/itemProps1.xml><?xml version="1.0" encoding="utf-8"?>
<ds:datastoreItem xmlns:ds="http://schemas.openxmlformats.org/officeDocument/2006/customXml" ds:itemID="{E11ADE09-7A0F-419D-A752-B3B362BC109B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a</vt:lpstr>
      <vt:lpstr>b</vt:lpstr>
      <vt:lpstr>s_a</vt:lpstr>
      <vt:lpstr>s_b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2026-09-10T18:15:13Z</dcterms:created>
  <dcterms:modified xsi:type="dcterms:W3CDTF">2026-09-13T09:43:17Z</dcterms:modified>
</cp:coreProperties>
</file>