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25485C15-D692-467E-9F5B-BC26E991EF62}" xr6:coauthVersionLast="47" xr6:coauthVersionMax="47" xr10:uidLastSave="{00000000-0000-0000-0000-000000000000}"/>
  <bookViews>
    <workbookView xWindow="1440" yWindow="1815" windowWidth="28800" windowHeight="15638" xr2:uid="{8A863052-5EBD-4544-A66A-E79298536C44}"/>
  </bookViews>
  <sheets>
    <sheet name="HotStuff" sheetId="1" r:id="rId1"/>
  </sheets>
  <definedNames>
    <definedName name="L.ANOVA" comment="ANOVA(Y, X): Variables as columns, Y is responses &amp; X is categories">_xlfn.LAMBDA(_xlpm.Y,_xlpm.X, _xlfn.LET(_xlpm.Xb, _xlfn._xlws.FILTER(_xlpm.X, NOT(ISBLANK(_xlpm.X)) * NOT(ISBLANK(_xlpm.Y))), _xlpm.Yb, _xlfn._xlws.FILTER(_xlpm.Y, NOT(ISBLANK(_xlpm.X)) * NOT(ISBLANK(_xlpm.Y))), _xlpm.groups, _xlfn.UNIQUE(_xlpm.Xb), _xlpm.n_i, _xlfn.BYROW(_xlpm.groups, _xlfn.LAMBDA(_xlpm.grp, SUM(--(_xlpm.grp = _xlpm.Xb)))), _xlpm.xbar_i, _xlfn.BYROW(_xlpm.groups, _xlfn.LAMBDA(_xlpm.grp, AVERAGE(_xlfn._xlws.FILTER(_xlpm.Yb, _xlpm.Xb = _xlpm.grp)))), _xlpm.s_i, _xlfn.BYROW(_xlpm.groups, _xlfn.LAMBDA(_xlpm.group_i, _xlfn.STDEV.S(_xlfn._xlws.FILTER(_xlpm.Yb, _xlpm.Xb = _xlpm.group_i)))), _xlpm.xbar_global, AVERAGE(_xlpm.Yb), _xlpm.SS_b, SUM(_xlpm.n_i * (_xlpm.xbar_i - _xlpm.xbar_global) ^ 2), _xlpm.SS_w, SUM(_xlfn._xlws.FILTER(_xlpm.n_i - 1, _xlpm.n_i &gt; 1) * _xlfn._xlws.FILTER(_xlpm.s_i ^ 2, _xlpm.n_i &gt; 1)), _xlpm.SS_t, DEVSQ(_xlpm.Yb), _xlpm.DF_b, COUNTA(_xlpm.groups) - 1, _xlpm.DF_w, SUM(_xlpm.n_i - 1), _xlpm.DF_t, COUNT(_xlpm.Yb) - 1, _xlpm.MS_b, _xlpm.SS_b / _xlpm.DF_b, _xlpm.MS_w, _xlpm.SS_w / _xlpm.DF_w, _xlpm.MS_t, _xlpm.SS_t / _xlpm.DF_t, _xlpm.s_w, SQRT(_xlpm.MS_w), _xlpm.s_b, IFERROR(SQRT((_xlpm.MS_b - _xlpm.MS_w) / AVERAGE(_xlpm.n_i)), 0), _xlpm.s_r, SQRT(_xlpm.s_w ^ 2 + _xlpm.s_b ^ 2), _xlpm.Fobs, _xlpm.MS_b / _xlpm.MS_w, _xlpm.F_LL, _xlpm.Fobs / _xlfn.F.INV.RT(5%, _xlpm.DF_b, _xlpm.DF_w), _xlpm.F_crit, _xlfn.F.INV.RT(5%, _xlpm.DF_b, _xlpm.DF_w), _xlpm.P_obs, _xlfn.F.DIST.RT(_xlpm.Fobs, _xlpm.DF_b, _xlpm.DF_w), IFERROR(_xlfn.VSTACK(_xlfn.HSTACK("", "SS", "DF", "MS", "s"), _xlfn.HSTACK("Within", _xlpm.SS_w, _xlpm.DF_w, _xlpm.MS_w, _xlpm.s_w), _xlfn.HSTACK("Between", _xlpm.SS_b, _xlpm.DF_b, _xlpm.MS_b, _xlpm.s_b), _xlfn.HSTACK("Total", _xlpm.SS_t, _xlpm.DF_t, _xlpm.MS_t, _xlpm.s_r), _xlfn.HSTACK("F test", _xlpm.Fobs, _xlpm.F_LL, _xlpm.F_crit, _xlpm.P_obs)), "calc error")))</definedName>
    <definedName name="L.ANOVA1S" comment="ANOVA1S(n_i, xbar_i, s_i): column vectors of group statistics as inputs">_xlfn.LAMBDA(_xlpm.n_i,_xlpm.xbar_i,_xlpm.s_i, _xlfn.LET(_xlpm.xbar_global, SUM(_xlpm.n_i * _xlpm.xbar_i) / SUM(_xlpm.n_i), _xlpm.SS_b, SUM(_xlpm.n_i * (_xlpm.xbar_i - _xlpm.xbar_global) ^ 2), _xlpm.SS_w, SUM(_xlfn._xlws.FILTER((_xlpm.n_i - 1) * _xlpm.s_i ^ 2, _xlpm.n_i &gt; 1)), _xlpm.SS_t, _xlpm.SS_b + _xlpm.SS_w, _xlpm.DF_b, COUNT(_xlpm.n_i) - 1, _xlpm.DF_w, SUM(_xlpm.n_i - 1), _xlpm.DF_t, SUM(_xlpm.n_i) - 1, _xlpm.MS_b, _xlpm.SS_b / _xlpm.DF_b, _xlpm.MS_w, _xlpm.SS_w / _xlpm.DF_w, _xlpm.MS_t, _xlpm.SS_t / _xlpm.DF_t, _xlpm.s_w, SQRT(_xlpm.MS_w), _xlpm.s_b, IFERROR(SQRT((_xlpm.MS_b - _xlpm.MS_w) / AVERAGE(_xlpm.n_i)), 0), _xlpm.s_r, SQRT(_xlpm.s_w ^ 2 + _xlpm.s_b ^ 2), _xlpm.Fobs, _xlpm.MS_b / _xlpm.MS_w, _xlpm.F_LL, _xlpm.Fobs / _xlfn.F.INV.RT(5%, _xlpm.DF_b, _xlpm.DF_w), _xlpm.F_crit, _xlfn.F.INV.RT(5%, _xlpm.DF_b, _xlpm.DF_w), _xlpm.P_obs, _xlfn.F.DIST.RT(_xlpm.Fobs, _xlpm.DF_b, _xlpm.DF_w), IFERROR(_xlfn.VSTACK(_xlfn.HSTACK("", "SS", "DF", "MS", "s"), _xlfn.HSTACK("Within", _xlpm.SS_w, _xlpm.DF_w, _xlpm.MS_w, _xlpm.s_w), _xlfn.HSTACK("Between", _xlpm.SS_b, _xlpm.DF_b, _xlpm.MS_b, _xlpm.s_b), _xlfn.HSTACK("Total", _xlpm.SS_t, _xlpm.DF_t, _xlpm.MS_t, _xlpm.s_r), _xlfn.HSTACK("F test", _xlpm.Fobs, _xlpm.F_LL, _xlpm.F_crit, _xlpm.P_obs)), "calc error")))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 _xlfn.LET(_xlpm.Xc, _xlfn.TOCOL(_xlpm.X), _xlpm.Xn, _xlfn._xlws.FILTER(_xlpm.Xc, ISNUMBER(_xlpm.Xc)), _xlpm.bw, IF(_xlfn.ISOMITTED(_xlpm.bw), 1, _xlpm.bw), _xlpm.points, IF(_xlfn.ISOMITTED(_xlpm.points), 1000, _xlpm.points), _xlpm.n, COUNT(_xlpm.Xn), _xlpm.s, MIN(_xlfn.STDEV.S(_xlpm.Xn), (_xlfn.QUARTILE.INC(_xlpm.Xn, 3) - _xlfn.QUARTILE.INC(_xlpm.Xn, 1)) / 1.34897950039216), _xlpm.H, 1.059 * _xlpm.s * _xlpm.n ^ (-0.2) * _xlpm.bw, _xlpm.W, _xlpm.H * _xlpm.bw, _xlpm.start, IF(_xlfn.ISOMITTED(_xlpm.start), MIN(_xlpm.Xn) - 4 * _xlpm.H, _xlpm.start), _xlpm.end, IF(_xlfn.ISOMITTED(_xlpm.end), MAX(_xlpm.Xn) + 4 * _xlpm.H, _xlpm.end), _xlpm.xi, _xlfn.SEQUENCE(_xlpm.points, 1, _xlpm.start, (_xlpm.end - _xlpm.start) / (_xlpm.points - 1)), _xlpm.k, _xlfn.BYROW(_xlpm.xi, _xlfn.LAMBDA(_xlpm.val, SUM(_xlfn.NORM.S.DIST((_xlpm.val - _xlpm.Xn) / _xlpm.W, FALSE)))), _xlfn.HSTACK(_xlpm.xi, _xlpm.k / (_xlpm.n * _xlpm.W))))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Hist" comment="Hist(X, [width], [start], [end], [density]): Use density=TRUE to return prob density estimate (default is FALSE, returning counts).">_xlfn.LAMBDA(_xlpm.X,_xlop.h,_xlop.start,_xlop.end,_xlop.density, _xlfn.LET(_xlpm.Xc, _xlfn.TOCOL(_xlpm.X), _xlpm.N, COUNT(_xlpm.Xc), _xlpm.IQR, _xlfn.QUARTILE.INC(_xlpm.Xc, 3) - _xlfn.QUARTILE.INC(_xlpm.Xc, 1), _xlpm.h, IF(_xlfn.ISOMITTED(_xlpm.h), 2 * _xlpm.IQR / _xlpm.N ^ (1 / 3), _xlpm.h), _xlpm.start, IF(_xlfn.ISOMITTED(_xlpm.start), MIN(_xlpm.Xc) - _xlpm.h, _xlpm.start), _xlpm.end, IF(_xlfn.ISOMITTED(_xlpm.end), MAX(_xlpm.Xc), _xlpm.end), _xlpm.density, IF(_xlfn.ISOMITTED(_xlpm.density), FALSE, TRUE), _xlpm.steps, (_xlpm.end - _xlpm.start) / _xlpm.h, _xlpm.bins, _xlfn.SEQUENCE(_xlfn.CEILING.MATH(_xlpm.steps + 1), , _xlpm.start, _xlpm.h), _xlpm.counts, FREQUENCY(_xlpm.Xc, _xlpm.bins), _xlpm.output, IF(_xlpm.density, _xlpm.counts / (_xlpm.N * _xlpm.h), _xlpm.counts), _xlpm.labels, _xlfn.VSTACK("less", _xlpm.bins + _xlpm.h / 2, "more"), _xlfn.HSTACK(_xlfn.VSTACK("Bins", "≤ " &amp; _xlfn.TAKE(_xlpm.bins, 1), _xlfn.DROP(_xlpm.bins, 1), "&gt; " &amp; _xlfn.TAKE(_xlpm.bins, -1)), _xlfn.VSTACK("Labels", "≤ " &amp; _xlfn.TAKE(_xlpm.bins, 1), _xlfn.DROP(_xlpm.bins - _xlpm.h / 2, 1), "&gt; " &amp; _xlfn.TAKE(_xlpm.bins, -1)), _xlfn.VSTACK(IF(_xlpm.density, "PDF", "Count"), _xlpm.output))))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 _xlfn.LET(_xlpm.correction, NOT(_xlfn.ISOMITTED(_xlpm.corrected)), _xlpm.Q_1, _xlfn.QUARTILE.INC(_xlpm.data, 1), _xlpm.Q_3, _xlfn.QUARTILE.INC(_xlpm.data, 3), _xlpm.k, IF(_xlpm.correction, 1.34897950039216, 1), (_xlpm.Q_3 - _xlpm.Q_1) / _xlpm.k))</definedName>
    <definedName name="L.JitterPlot" comment="JitterPlot(data, [mean], [halfwidth]): [mean=0] &amp; [halfwidth=1] refers to jittered y-values">_xlfn.LAMBDA(_xlpm.data,_xlop.mean,_xlop.halfwidth, _xlfn.LET(_xlpm.Xc, _xlfn.TOCOL(_xlpm.data), _xlpm.Xn, _xlfn._xlws.FILTER(_xlpm.Xc, ISNUMBER(_xlpm.Xc)), _xlpm.mean, IF(_xlfn.ISOMITTED(_xlpm.mean), 0, _xlpm.mean), _xlpm.halfwidth, IF(_xlfn.ISOMITTED(_xlpm.halfwidth), 1, _xlpm.halfwidth), _xlfn.HSTACK(_xlpm.Xn, 2 * _xlpm.halfwidth * _xlfn.RANDARRAY(COUNT(_xlpm.Xn)) + _xlpm.mean - _xlpm.halfwidth)))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k=1000] pts, [start=x_min]&amp;[end=x_max] define range to evaluate">_xlfn.LAMBDA(_xlpm.X,_xlop.bw,_xlop.k,_xlop.start,_xlop.end, _xlfn.LET(_xlpm.k, IF(_xlfn.ISOMITTED(_xlpm.k), 1000, _xlpm.k), _xlpm.bw, IF(_xlfn.ISOMITTED(_xlpm.bw), 1, _xlpm.bw), _xlpm.start, IF(_xlfn.ISOMITTED(_xlpm.start), MIN(_xlpm.X), _xlpm.start), _xlpm.end, IF(_xlfn.ISOMITTED(_xlpm.end), MAX(_xlpm.X), _xlpm.end), _xlpm.D, L.Density(_xlpm.X, _xlpm.bw, _xlpm.k, _xlpm.start, _xlpm.end), _xlpm.y, INDEX(_xlpm.D, , 2), _xlpm.y_max, MAX(_xlpm.y), _xlfn.XLOOKUP(_xlpm.y_max, _xlpm.y, INDEX(_xlpm.D, , 1))))</definedName>
    <definedName name="L.LINEST" comment="LINEST(Y, X, intcpt, stats): Same args/output as Excel's LINST but X &amp; Y can contain non-numeric vals">_xlfn.LAMBDA(_xlpm.Y,_xlpm.X,_xlpm.intcpt,_xlpm.stats, _xlfn.LET(_xlpm.Yc, IF(COLUMNS(_xlpm.Y) = 1, _xlpm.Y, TRANSPOSE(_xlpm.Y)), _xlpm.Xc, IF(COLUMNS(_xlpm.Y) = 1, _xlpm.X, TRANSPOSE(_xlpm.X)), _xlpm.Xind, _xlfn.BYROW(_xlpm.Xc, _xlfn.LAMBDA(_xlpm.Xc, PRODUCT(--ISNUMBER(_xlpm.Xc)))), _xlpm.Yind, ISNUMBER(_xlpm.Yc), _xlpm.numbers, _xlpm.Xind * _xlpm.Yind, _xlpm.Xn, _xlfn._xlws.FILTER(_xlpm.Xc, _xlpm.numbers), _xlpm.Yn, _xlfn._xlws.FILTER(_xlpm.Yc, _xlpm.numbers), LINEST(_xlpm.Yn, _xlpm.Xn, _xlpm.intcpt, _xlpm.stats)))</definedName>
    <definedName name="L.ListDupes" comment="ListDupes(X) displays the values that occur more than once in the input data vector.">_xlfn.LAMBDA(_xlpm.X, _xlfn.LET(_xlpm.uniqueVals, _xlfn.UNIQUE(_xlpm.X), _xlpm.numVals, COUNTIF(_xlpm.X, _xlpm.uniqueVals), _xlfn._xlws.FILTER(_xlpm.uniqueVals, _xlpm.numVals &gt; 1)))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 _xlfn.LET(_xlpm.numrows, ROWS(_xlpm.X), _xlpm.numcols, COLUMNS(_xlpm.X), _xlpm.n, MAX(_xlpm.numrows, _xlpm.numcols), IF(_xlpm.numrows = _xlpm.numcols, INDEX(_xlpm.X, _xlfn.SEQUENCE(_xlpm.numrows), _xlfn.SEQUENCE(_xlpm.numrows)), _xlfn.MAKEARRAY(_xlpm.n, _xlpm.n, _xlfn.LAMBDA(_xlpm.numrows,_xlpm.numcols, IF(_xlpm.numrows = _xlpm.numcols, INDEX(_xlfn.TOCOL(_xlpm.X), _xlpm.numrows), 0))))))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 _xlfn.LET(_xlpm.numrows, IF(_xlfn.ISOMITTED(_xlpm.numrows), 1, _xlpm.numrows), _xlpm.numcols, IF(_xlfn.ISOMITTED(_xlpm.numcols), 1, _xlpm.numcols), _xlfn.EXPAND(1, _xlpm.numrows, _xlpm.numcols, 1)))</definedName>
    <definedName name="L.PolyConf" comment="PolyConf(Y, X, xu, [p]): Y/X both univariate, xu is value to evaluate CI, [p=1] is order">_xlfn.LAMBDA(_xlpm.Y,_xlpm.X,_xlpm.xu,_xlop.p, _xlfn.LET(_xlpm.p, IF(_xlfn.ISOMITTED(_xlpm.p), 1, _xlpm.p), _xlpm.NumFilter, ISNUMBER(_xlpm.X) * ISNUMBER(_xlpm.Y), _xlpm.Xn, _xlfn._xlws.FILTER(_xlpm.X, _xlpm.NumFilter), _xlpm.Yn, _xlfn._xlws.FILTER(_xlpm.Y, _xlpm.NumFilter), _xlpm.n, COUNT(_xlpm.Yn), _xlpm.Xm, _xlfn.HSTACK(_xlfn.EXPAND(1, _xlpm.n, 1, 1), _xlpm.Xn ^ _xlfn.SEQUENCE(, _xlpm.p)), _xlpm.m, _xlfn.DROP(LINEST(_xlpm.Yn, _xlpm.Xm, 0, 1), , -1), _xlpm.sres, INDEX(_xlpm.m, 3, 2), _xlpm.b, _xlfn.SORTBY(TRANSPOSE(_xlfn.TAKE(_xlpm.m, 1)), _xlfn.SEQUENCE(_xlpm.p + 1), -1), _xlpm.X0, IF(_xlpm.xu &lt;&gt; 0, TRANSPOSE(_xlpm.xu ^ _xlfn.SEQUENCE(, _xlpm.p + 1, 0)), _xlfn.EXPAND(1, _xlpm.p + 1, 1, 0)), _xlpm.yhat, SUMPRODUCT(_xlpm.b, _xlpm.X0), _xlpm.inner, MINVERSE(MMULT(TRANSPOSE(_xlpm.Xm), _xlpm.Xm)), _xlpm.se_yhat, SQRT(MMULT(MMULT(TRANSPOSE(_xlpm.X0), _xlpm.inner), _xlpm.X0)) * _xlpm.sres, _xlpm.MOE, _xlfn.T.INV.2T(5%, _xlpm.n - _xlpm.p - 1) * _xlpm.se_yhat, _xlpm.LL, _xlpm.yhat - _xlpm.MOE, _xlpm.UL, _xlpm.yhat + _xlpm.MOE, _xlfn.HSTACK(_xlpm.yhat, _xlpm.se_yhat, _xlpm.MOE, _xlpm.LL, _xlpm.UL)))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xu is value to evaluate x-hat stats, [p=1] is order">_xlfn.LAMBDA(_xlpm.Y,_xlpm.X,_xlpm.yu,_xlop.p, _xlfn.LET(_xlpm.p, IF(_xlfn.ISOMITTED(_xlpm.p), 1, _xlpm.p), _xlpm.n, COUNT(_xlpm.Y), _xlpm.NumFilter, ISNUMBER(_xlpm.X) * ISNUMBER(_xlpm.Y), _xlpm.Xn, _xlfn._xlws.FILTER(_xlpm.X, _xlpm.NumFilter), _xlpm.Yn, _xlfn._xlws.FILTER(_xlpm.Y, _xlpm.NumFilter), IF(_xlpm.p = 1, _xlfn.LET(_xlpm.coeffs, LINEST(_xlpm.Yn, _xlpm.Xn, TRUE, TRUE), _xlpm.b_0, INDEX(_xlpm.coeffs, 1, 2), _xlpm.b_1, INDEX(_xlpm.coeffs, 1, 1), _xlpm.xhat_u, (_xlpm.yu - _xlpm.b_0) / _xlpm.b_1, _xlpm.pred, L.PolyPred(_xlpm.Y, _xlpm.X, _xlpm.xhat_u), _xlpm.se_xhat, ABS(INDEX(_xlpm.pred, 1, 2) / _xlpm.b_1), _xlpm.MOE, ABS(INDEX(_xlpm.pred, 1, 3) / _xlpm.b_1), _xlpm.Sxx, DEVSQ(_xlpm.Xn), _xlpm.xbar, AVERAGE(_xlpm.Xn), _xlpm.tcrit, _xlfn.T.INV.2T(5%, _xlpm.n - 2), _xlpm.sres, INDEX(_xlpm.coeffs, 3, 2), _xlpm.se_b1, INDEX(_xlpm.coeffs, 2, 1), _xlpm.g, (_xlpm.tcrit / (_xlpm.b_1 / _xlpm.se_b1)) ^ 2, _xlpm.first_num, (_xlpm.xhat_u - _xlpm.xbar) * _xlpm.g, _xlpm.second_num, _xlpm.tcrit * _xlpm.sres / ABS(_xlpm.b_1) * SQRT((1 + 1 / _xlpm.n) * (1 - _xlpm.g) + (_xlpm.xhat_u - _xlpm.xbar) ^ 2 / _xlpm.Sxx), _xlpm.UL, _xlpm.xhat_u + (_xlpm.first_num + _xlpm.second_num) / (1 - _xlpm.g), _xlpm.LL, _xlpm.xhat_u + (_xlpm.first_num - _xlpm.second_num) / (1 - _xlpm.g), IF(ISERROR(_xlpm.second_num), _xlfn.HSTACK(_xlpm.xhat_u, _xlpm.se_xhat, _xlpm.MOE), _xlfn.HSTACK(_xlpm.xhat_u, _xlpm.se_xhat, _xlpm.MOE, _xlpm.LL, _xlpm.UL))), IF(_xlpm.p &gt; 2, "ERROR: order must be 1 or 2", _xlfn.LET(_xlpm.coeffs, LINEST(_xlfn.TOCOL(_xlpm.Yn), _xlfn.TOCOL(_xlpm.Xn) ^ _xlfn.SEQUENCE(, 2), TRUE, FALSE), _xlpm.b_2, INDEX(_xlpm.coeffs, 1, 1), _xlpm.a, _xlpm.b_2, _xlpm.b_1, INDEX(_xlpm.coeffs, 1, 2), _xlpm.b, _xlpm.b_1, _xlpm.b_0, INDEX(_xlpm.coeffs, 1, 3), _xlpm.c_, _xlpm.b_0 - _xlpm.yu, _xlpm.xest, (_xlpm.yu - _xlpm.b_0) / _xlpm.b_1, _xlpm.x_1, (-_xlpm.b + SQRT(_xlpm.b ^ 2 - 4 * _xlpm.a * _xlpm.c_)) / (2 * _xlpm.a), _xlpm.x_2, (-_xlpm.b - SQRT(_xlpm.b ^ 2 - 4 * _xlpm.a * _xlpm.c_)) / (2 * _xlpm.a), _xlpm.xhat_u, IF(ABS(_xlpm.x_1 - _xlpm.xest) &lt; ABS(_xlpm.x_2 - _xlpm.xest), _xlpm.x_1, _xlpm.x_2), _xlpm.pred, L.PolyPred(_xlpm.Y, _xlpm.X, _xlpm.xhat_u, 2), _xlpm.se_xhat, ABS(INDEX(_xlpm.pred, 1, 2) / (2 * _xlpm.b_2 * _xlpm.xhat_u + _xlpm.b_1)), _xlpm.MOE, _xlfn.T.INV.2T(5%, COUNT(_xlpm.Xn) - 3) * _xlpm.se_xhat, _xlfn.HSTACK(_xlpm.xhat_u, _xlpm.se_xhat, _xlpm.MOE, _xlpm.xhat_u - _xlpm.MOE, _xlpm.xhat_u + _xlpm.MOE))))))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 _xlfn.LET(_xlpm.p, IF(_xlfn.ISOMITTED(_xlpm.p), 1, _xlpm.p), _xlpm.NumFilter, ISNUMBER(_xlpm.X) * ISNUMBER(_xlpm.Y), _xlpm.Xn, _xlfn._xlws.FILTER(_xlpm.X, _xlpm.NumFilter), _xlpm.Yn, _xlfn._xlws.FILTER(_xlpm.Y, _xlpm.NumFilter), _xlpm.n, COUNT(_xlpm.Yn), _xlpm.Xm, _xlfn.HSTACK(L.Ones(_xlpm.n), _xlpm.Xn ^ _xlfn.SEQUENCE(, _xlpm.p)), _xlpm.m, _xlfn.DROP(LINEST(_xlpm.Yn, _xlpm.Xm, 0, 1), , -1), _xlpm.sres, INDEX(_xlpm.m, 3, 2), _xlpm.b, _xlfn.SORTBY(TRANSPOSE(_xlfn.TAKE(_xlpm.m, 1)), _xlfn.SEQUENCE(_xlpm.p + 1), -1), _xlpm.X0, IF(_xlpm.xu &lt;&gt; 0, TRANSPOSE(_xlpm.xu ^ _xlfn.SEQUENCE(, _xlpm.p + 1, 0)), _xlfn.EXPAND(1, _xlpm.p + 1, 1, 0)), _xlpm.yhat, SUMPRODUCT(_xlpm.b, _xlpm.X0), _xlpm.inner, MINVERSE(MMULT(TRANSPOSE(_xlpm.Xm), _xlpm.Xm)), _xlpm.se_yhat, SQRT(1 + MMULT(MMULT(TRANSPOSE(_xlpm.X0), _xlpm.inner), _xlpm.X0)) * _xlpm.sres, _xlpm.MOE, _xlfn.T.INV.2T(5%, _xlpm.n - _xlpm.p - 1) * _xlpm.se_yhat, _xlpm.LL, _xlpm.yhat - _xlpm.MOE, _xlpm.UL, _xlpm.yhat + _xlpm.MOE, _xlfn.HSTACK(_xlpm.yhat, _xlpm.se_yhat, _xlpm.MOE, _xlpm.LL, _xlpm.UL)))</definedName>
    <definedName name="L.PolyResids" comment="PolyResids(Y, X, [order]): Y/X both univariate, [p=1] is order, [pmod=FALSE] is flag to return modified p-values.">_xlfn.LAMBDA(_xlpm.Y,_xlpm.X,_xlop.order,_xlop.pmod, _xlfn.LET(_xlpm.order, IF(_xlfn.ISOMITTED(_xlpm.order), 1, _xlpm.order), _xlpm.pmod, IF(_xlfn.ISOMITTED(_xlpm.pmod), FALSE, TRUE), _xlpm.p, _xlpm.order + 1, _xlpm.NumFilter, ISNUMBER(_xlpm.X) * ISNUMBER(_xlpm.Y), _xlpm.Yn, _xlfn.TOCOL(_xlfn._xlws.FILTER(_xlpm.Y, _xlpm.NumFilter)), _xlpm.Xc, _xlfn._xlws.FILTER(_xlpm.X, _xlpm.NumFilter), _xlpm.n, COUNT(_xlpm.Xc), _xlpm.Xn, _xlfn.HSTACK(L.Ones(_xlpm.n), _xlfn.TOCOL(_xlpm.Xc) ^ _xlfn.SEQUENCE(, _xlpm.order)), _xlpm.inner, MINVERSE(MMULT(TRANSPOSE(_xlpm.Xn), _xlpm.Xn)), _xlpm.H, MMULT(MMULT(_xlpm.Xn, _xlpm.inner), TRANSPOSE(_xlpm.Xn)), _xlpm.h_ii, L.MDiag(_xlpm.H), _xlpm.resids, _xlpm.Yn - MMULT(_xlpm.H, _xlpm.Yn), _xlpm.sres, SQRT(SUMSQ(_xlpm.resids) / (_xlpm.n - _xlpm.p)), _xlpm.s_resids, SQRT(1 - _xlpm.h_ii) * _xlpm.sres, _xlpm.resids_std, _xlpm.resids / _xlpm.s_resids, _xlpm.delresids, _xlpm.resids / (1 - _xlpm.h_ii), _xlpm.s_del, SQRT(((_xlpm.n - _xlpm.p) * _xlpm.sres ^ 2 - _xlpm.resids ^ 2 / (1 - _xlpm.h_ii)) / (_xlpm.n - _xlpm.p - 1)), _xlpm.resids_stud, _xlpm.resids / (_xlpm.s_del * SQRT(1 - _xlpm.h_ii)), IF(_xlpm.pmod, _xlfn.HSTACK(_xlpm.resids, _xlpm.resids_std, _xlpm.delresids, _xlpm.resids_stud, _xlfn.T.DIST.2T(ABS(_xlpm.resids_stud), _xlpm.n - _xlpm.p - 1) * _xlpm.n), _xlfn.HSTACK(_xlpm.resids, _xlpm.resids_std, _xlpm.delresids, _xlpm.resids_stud))))</definedName>
    <definedName name="L.PolySlope" comment="PolySlope(Y, X, x_u, [p]): Y/X both univariate, evaluate slope at x_u for p order [p=1]">_xlfn.LAMBDA(_xlpm.Y,_xlpm.X,_xlpm.x_u,_xlop.p, _xlfn.LET(_xlpm.p, IF(_xlfn.ISOMITTED(_xlpm.p), 1, _xlpm.p), _xlpm.Yn, _xlfn._xlws.FILTER(_xlpm.Y, ISNUMBER(_xlpm.X) * ISNUMBER(_xlpm.Y)), _xlpm.Xn, _xlfn._xlws.FILTER(_xlpm.X, ISNUMBER(_xlpm.X) * ISNUMBER(_xlpm.Y)), _xlpm.b, _xlfn.DROP(LINEST(_xlpm.Yn, _xlpm.Xn ^ _xlfn.SEQUENCE(, _xlpm.p)), , -1), IF(_xlpm.x_u = 0, _xlfn.TAKE(_xlpm.b, , -1), SUM(_xlfn.SEQUENCE(, _xlpm.p, _xlpm.p, -1) * _xlpm.b * _xlpm.x_u ^ _xlfn.SEQUENCE(, _xlpm.p, _xlpm.p - 1, -1)))))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 _xlfn.LET(_xlpm.ECDF, (COUNTIF(_xlpm.Y, "&lt;=" &amp; _xlpm.Y) - 0.5) / COUNT(_xlpm.Y), _xlfn.NORM.S.INV(_xlpm.ECDF)))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 _xlfn.LET(_xlpm.Yn, _xlfn.TOCOL(_xlfn._xlws.FILTER(_xlpm.Y, ISNUMBER(_xlpm.Y) * ISNUMBER(_xlpm.Vstd))), _xlpm.Vn, _xlfn.TOCOL(_xlfn._xlws.FILTER(_xlpm.Vstd, ISNUMBER(_xlpm.Y) * ISNUMBER(_xlpm.Vstd))), _xlpm.b_0, INTERCEPT(_xlpm.Yn, _xlpm.Vn), _xlpm.b_1, SLOPE(_xlpm.Yn, _xlpm.Vn), _xlpm.Vprime, _xlpm.b_0 / _xlpm.b_1, _xlpm.n, COUNT(_xlpm.Yn), _xlpm.sres, STEYX(_xlpm.Yn, _xlpm.Vn), _xlpm.Vbar, AVERAGE(_xlpm.Vn), _xlpm.Sxx, DEVSQ(_xlpm.Vn), _xlpm.se_prime, _xlpm.sres / _xlpm.b_1 * SQRT(1 / _xlpm.n + (_xlpm.Vprime + _xlpm.Vbar) ^ 2 / _xlpm.Sxx), _xlpm.Ca, _xlpm.Cstd * _xlpm.Vprime / _xlpm.Va, _xlpm.se_Ca, _xlpm.Cstd * _xlpm.se_prime / _xlpm.Va, _xlpm.tcrit, _xlfn.T.INV.2T(5%, _xlpm.n - 2), _xlpm.MOE, _xlpm.tcrit * _xlpm.se_Ca, _xlpm.se_b1, _xlpm.sres / SQRT(_xlpm.Sxx), _xlpm.g, (_xlpm.tcrit / (_xlpm.b_1 / _xlpm.se_b1)) ^ 2, _xlpm.num_1, (_xlpm.Vprime + _xlpm.Vbar) * _xlpm.g, _xlpm.num_2, _xlpm.tcrit * _xlpm.sres / ABS(_xlpm.b_1) * SQRT((1 - _xlpm.g) / _xlpm.n + (_xlpm.Vprime + _xlpm.Vbar) ^ 2 / _xlpm.Sxx), _xlpm.V_U, _xlpm.Vprime + (_xlpm.num_1 + _xlpm.num_2) / (1 - _xlpm.g), _xlpm.V_L, _xlpm.Vprime + (_xlpm.num_1 - _xlpm.num_2) / (1 - _xlpm.g), _xlfn.HSTACK(_xlpm.Ca, _xlpm.se_Ca, _xlpm.MOE, _xlpm.V_L * _xlpm.Cstd / _xlpm.Va, _xlpm.V_U * _xlpm.Cstd / _xlpm.Va)))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 IF(COUNT(_xlpm.data) &lt; 2, _xlfn.VSTACK(TRIMMEAN(_xlpm.data, 0), "n/a", 0, "n/a", "n/a", "n/a"), _xlfn.LET(_xlpm.gamma, IF(_xlfn.ISOMITTED(_xlpm.gamma) + NOT(ISNUMBER(_xlpm.gamma)), 0, _xlpm.gamma), _xlpm.alpha, IF(_xlfn.ISOMITTED(_xlpm.alpha) + NOT(ISNUMBER(_xlpm.alpha)), 0.05, _xlpm.alpha), _xlpm.Xc, _xlfn.TOCOL(_xlpm.data), _xlpm.X, _xlfn._xlws.FILTER(_xlpm.Xc, ISNUMBER(_xlpm.Xc)), _xlpm.tmean, TRIMMEAN(_xlpm.X, 2 * _xlpm.gamma), _xlpm.n, COUNT(_xlpm.X), _xlpm.n_g, ROUNDDOWN(_xlpm.gamma * _xlpm.n, 0), _xlpm.stderr, IF(_xlpm.gamma = 0, _xlfn.STDEV.S(_xlpm.X) / SQRT(_xlpm.n), _xlfn.LET(_xlpm.small_w, SMALL(_xlpm.X, _xlpm.n_g + 1), _xlpm.large_w, LARGE(_xlpm.X, _xlpm.n_g + 1), _xlpm.data_w, IF(_xlpm.X &lt; _xlpm.small_w, _xlpm.small_w, IF(_xlpm.X &gt; _xlpm.large_w, _xlpm.large_w, _xlpm.X)), _xlfn.STDEV.S(_xlpm.data_w) / ((1 - 2 * _xlpm.gamma) * SQRT(_xlpm.n)))), _xlpm.DOF, _xlpm.n - 2 * _xlpm.n_g - 1, _xlpm.tcrit, _xlfn.T.INV.2T(_xlpm.alpha, _xlpm.DOF), _xlpm.MOE, _xlpm.tcrit * _xlpm.stderr, _xlpm.LL, _xlpm.tmean - _xlpm.MOE, _xlpm.UL, _xlpm.tmean + _xlpm.MOE, _xlfn.VSTACK(_xlpm.tmean, _xlpm.stderr, _xlpm.DOF, _xlpm.MOE, _xlpm.LL, _xlpm.UL))))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 _xlfn.LET(_xlpm.nocols, _xlfn.ISOMITTED(_xlpm.clabels), _xlpm.norows, _xlfn.ISOMITTED(_xlpm.rlabels), _xlpm.clabels, IF(AND(ISBLANK(_xlpm.clabels)), _xlfn.LET(_xlpm.numcols, COLUMNS(_xlpm.data), "col_" &amp; _xlfn.SEQUENCE(, _xlpm.numcols)), _xlpm.clabels), _xlpm.rlabels, IF(AND(ISBLANK(_xlpm.rlabels)), _xlfn.LET(_xlpm.numrows, ROWS(_xlpm.data), "row_" &amp; _xlfn.SEQUENCE(_xlpm.numrows)), _xlpm.rlabels), _xlpm.blanks, _xlfn.TOCOL(ISBLANK(_xlpm.data)), _xlpm.first, _xlfn.TOCOL(IF(_xlfn.SEQUENCE(, COLUMNS(_xlpm.data)), _xlpm.rlabels)), _xlpm.second, _xlfn.TOCOL(IF(_xlfn.SEQUENCE(ROWS(_xlpm.data)), _xlpm.clabels)), _xlpm.output, _xlfn._xlws.FILTER(_xlfn.HSTACK(_xlpm.first, _xlpm.second, _xlfn.TOCOL(_xlpm.data)), NOT(_xlpm.blanks)), _xlfn.IFS(_xlpm.nocols * NOT(_xlpm.norows), _xlfn.CHOOSECOLS(_xlpm.output, 1, 3), _xlpm.norows * NOT(_xlpm.nocols), _xlfn.CHOOSECOLS(_xlpm.output, 2, 3), _xlpm.norows * _xlpm.nocols, _xlfn.DROP(_xlpm.output, , 2), TRUE, _xlpm.output)))</definedName>
    <definedName name="L.ValueCounts" comment="ValueCounts(data,[proportion=FALSE],[ascending=FALSE]): Count occurences of unique values in input data.">_xlfn.LAMBDA(_xlpm.X,_xlop.proportion,_xlop.ascending, _xlfn.LET(_xlpm.proportional, IF(_xlfn.ISOMITTED(_xlpm.proportion), FALSE, _xlpm.proportion), _xlpm.ascending, IF(_xlfn.ISOMITTED(_xlpm.ascending), FALSE, _xlpm.ascending), _xlpm.Xc, _xlfn.TOCOL(_xlpm.X), _xlpm.Values, _xlfn.UNIQUE(_xlpm.Xc), _xlpm.num, IF(_xlpm.proportion, COUNTA(_xlpm.Xc), 1), _xlpm.Counts, _xlfn.MAP(_xlpm.Values, _xlfn.LAMBDA(_xlpm.r, SUM(--(_xlpm.Xc = _xlpm.r)))) / _xlpm.num, _xlpm.Output, _xlfn.HSTACK(_xlpm.Values, _xlpm.Counts), IF(_xlpm.ascending, _xlfn.SORTBY(_xlpm.Output, _xlpm.Values, 1), _xlfn.SORTBY(_xlpm.Output, _xlpm.Counts, -1))))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1" l="1" a="1"/>
  <c r="N16" i="1" s="1"/>
  <c r="N15" i="1" a="1"/>
  <c r="N15" i="1" s="1"/>
  <c r="O17" i="1" l="1"/>
  <c r="N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E49538B3-5CC8-41E6-A012-F4828F224F0F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Cooling time in minutes.</t>
        </r>
      </text>
    </comment>
    <comment ref="B1" authorId="0" shapeId="0" xr:uid="{E13625C1-27A6-4F88-848C-F8EE992F6547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Units: degree Celsius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<sst xmlns="http://schemas.openxmlformats.org/spreadsheetml/2006/main" count="23" uniqueCount="18">
  <si>
    <t>Time</t>
  </si>
  <si>
    <t>Temperature</t>
  </si>
  <si>
    <t>Quantity</t>
  </si>
  <si>
    <t>Value</t>
  </si>
  <si>
    <t>SD</t>
  </si>
  <si>
    <t>b0</t>
  </si>
  <si>
    <t>coeffs</t>
  </si>
  <si>
    <t>b1</t>
  </si>
  <si>
    <t>std err</t>
  </si>
  <si>
    <r>
      <t>T</t>
    </r>
    <r>
      <rPr>
        <vertAlign val="subscript"/>
        <sz val="12"/>
        <color theme="1"/>
        <rFont val="Aptos Narrow"/>
        <family val="2"/>
        <scheme val="minor"/>
      </rPr>
      <t>0</t>
    </r>
  </si>
  <si>
    <t>95% MOE</t>
  </si>
  <si>
    <t>b2</t>
  </si>
  <si>
    <t>s_res, R^2</t>
  </si>
  <si>
    <t>n, DOF</t>
  </si>
  <si>
    <t>SSreg, SSres</t>
  </si>
  <si>
    <t>F, p-val</t>
  </si>
  <si>
    <t>Correlations</t>
  </si>
  <si>
    <t>Results of a nonlinear fit (Newton's Law of Cooling)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</si>
</sst>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/>
    <xf numFmtId="164" fontId="2" fillId="0" borderId="0" xfId="1" applyNumberFormat="1" applyAlignment="1">
      <alignment horizontal="center"/>
    </xf>
    <xf numFmtId="0" fontId="2" fillId="0" borderId="0" xfId="1" applyAlignment="1">
      <alignment horizontal="center"/>
    </xf>
    <xf numFmtId="165" fontId="2" fillId="0" borderId="0" xfId="1" applyNumberFormat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0" xfId="0" applyFont="1"/>
    <xf numFmtId="0" fontId="2" fillId="0" borderId="2" xfId="1" applyBorder="1" applyAlignment="1">
      <alignment horizontal="center"/>
    </xf>
    <xf numFmtId="4" fontId="3" fillId="0" borderId="3" xfId="1" applyNumberFormat="1" applyFont="1" applyBorder="1" applyAlignment="1">
      <alignment horizontal="center"/>
    </xf>
    <xf numFmtId="4" fontId="3" fillId="0" borderId="4" xfId="1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7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2" fillId="2" borderId="4" xfId="1" applyFill="1" applyBorder="1" applyAlignment="1">
      <alignment horizontal="centerContinuous"/>
    </xf>
  </cellXfs>
  <cellStyles count="2">
    <cellStyle name="Normal" xfId="0" builtinId="0"/>
    <cellStyle name="Normal 3" xfId="1" xr:uid="{237FD2AA-9B9B-431C-8D8A-1624585D5FED}"/>
  </cellStyles>
  <dxfs count="4"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Water cooling curve</a:t>
            </a:r>
          </a:p>
        </c:rich>
      </c:tx>
      <c:layout>
        <c:manualLayout>
          <c:xMode val="edge"/>
          <c:yMode val="edge"/>
          <c:x val="0.33885521885521885"/>
          <c:y val="1.2618296529968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984676157904498E-2"/>
          <c:y val="0.11323116156221798"/>
          <c:w val="0.86968138073649881"/>
          <c:h val="0.75899417935534086"/>
        </c:manualLayout>
      </c:layout>
      <c:scatterChart>
        <c:scatterStyle val="lineMarker"/>
        <c:varyColors val="0"/>
        <c:ser>
          <c:idx val="0"/>
          <c:order val="0"/>
          <c:tx>
            <c:strRef>
              <c:f>HotStuff!$B$1</c:f>
              <c:strCache>
                <c:ptCount val="1"/>
                <c:pt idx="0">
                  <c:v>Temperature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HotStuff!$A$2:$A$25</c:f>
              <c:numCache>
                <c:formatCode>0.0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HotStuff!$B$2:$B$25</c:f>
              <c:numCache>
                <c:formatCode>0.0</c:formatCode>
                <c:ptCount val="24"/>
                <c:pt idx="0">
                  <c:v>43</c:v>
                </c:pt>
                <c:pt idx="1">
                  <c:v>41.5</c:v>
                </c:pt>
                <c:pt idx="2">
                  <c:v>40</c:v>
                </c:pt>
                <c:pt idx="3">
                  <c:v>38.5</c:v>
                </c:pt>
                <c:pt idx="4">
                  <c:v>37.200000000000003</c:v>
                </c:pt>
                <c:pt idx="5">
                  <c:v>36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31.5</c:v>
                </c:pt>
                <c:pt idx="11">
                  <c:v>30.5</c:v>
                </c:pt>
                <c:pt idx="12">
                  <c:v>30</c:v>
                </c:pt>
                <c:pt idx="13">
                  <c:v>29.8</c:v>
                </c:pt>
                <c:pt idx="14">
                  <c:v>29</c:v>
                </c:pt>
                <c:pt idx="15">
                  <c:v>28.8</c:v>
                </c:pt>
                <c:pt idx="16">
                  <c:v>28</c:v>
                </c:pt>
                <c:pt idx="17">
                  <c:v>27.8</c:v>
                </c:pt>
                <c:pt idx="18">
                  <c:v>27.3</c:v>
                </c:pt>
                <c:pt idx="19">
                  <c:v>27</c:v>
                </c:pt>
                <c:pt idx="20">
                  <c:v>26.5</c:v>
                </c:pt>
                <c:pt idx="21">
                  <c:v>26.2</c:v>
                </c:pt>
                <c:pt idx="22">
                  <c:v>26</c:v>
                </c:pt>
                <c:pt idx="23">
                  <c:v>25.7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01-45B7-9153-37E7F4A04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3749176"/>
        <c:axId val="643749832"/>
      </c:scatterChart>
      <c:valAx>
        <c:axId val="643749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Time, min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3749832"/>
        <c:crosses val="autoZero"/>
        <c:crossBetween val="midCat"/>
      </c:valAx>
      <c:valAx>
        <c:axId val="643749832"/>
        <c:scaling>
          <c:orientation val="minMax"/>
          <c:max val="6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Temperature, Celsius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3749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100014</xdr:colOff>
      <xdr:row>0</xdr:row>
      <xdr:rowOff>66677</xdr:rowOff>
    </xdr:from>
    <xdr:to>
      <xdr:col>11</xdr:col>
      <xdr:colOff>528638</xdr:colOff>
      <xdr:row>15</xdr:row>
      <xdr:rowOff>61912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AE0711F-75CD-4BA6-BEA9-85594FEA0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252412</xdr:colOff>
      <xdr:row>12</xdr:row>
      <xdr:rowOff>71437</xdr:rowOff>
    </xdr:from>
    <xdr:to>
      <xdr:col>19</xdr:col>
      <xdr:colOff>504825</xdr:colOff>
      <xdr:row>17</xdr:row>
      <xdr:rowOff>100012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F4D3C18-3705-49E3-B164-906883ADCF6A}"/>
            </a:ext>
          </a:extLst>
        </xdr:cNvPr>
        <xdr:cNvSpPr txBox="1"/>
      </xdr:nvSpPr>
      <xdr:spPr>
        <a:xfrm>
          <a:off x="11682412" y="2671762"/>
          <a:ext cx="3586163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Propagation of error is required to obtain the standard error of the values calculated from the parameter estimates.</a:t>
          </a:r>
          <a:r>
            <a:rPr lang="en-US" sz="1100" baseline="0"/>
            <a:t> In the case of T</a:t>
          </a:r>
          <a:r>
            <a:rPr lang="en-US" sz="1100" baseline="-25000"/>
            <a:t>0</a:t>
          </a:r>
          <a:r>
            <a:rPr lang="en-US" sz="1100" baseline="0"/>
            <a:t>, since two regression parameters are involved in the calculation, one must also account for the correlation of those estimates.</a:t>
          </a:r>
          <a:endParaRPr lang="en-US" sz="1100"/>
        </a:p>
      </xdr:txBody>
    </xdr:sp>
    <xdr:clientData/>
  </xdr:twoCellAnchor>
  <xdr:twoCellAnchor editAs="oneCell">
    <xdr:from>
      <xdr:col>16</xdr:col>
      <xdr:colOff>195262</xdr:colOff>
      <xdr:row>1</xdr:row>
      <xdr:rowOff>123825</xdr:rowOff>
    </xdr:from>
    <xdr:to>
      <xdr:col>23</xdr:col>
      <xdr:colOff>200024</xdr:colOff>
      <xdr:row>5</xdr:row>
      <xdr:rowOff>133306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5596FB0-9268-4C51-A5BE-5ED5999B8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01350" y="328613"/>
          <a:ext cx="4505325" cy="809581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0</xdr:col>
      <xdr:colOff>26192</xdr:colOff>
      <xdr:row>25</xdr:row>
      <xdr:rowOff>66672</xdr:rowOff>
    </xdr:from>
    <xdr:to>
      <xdr:col>4</xdr:col>
      <xdr:colOff>561976</xdr:colOff>
      <xdr:row>38</xdr:row>
      <xdr:rowOff>76199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36546F9-8350-38B6-8DDA-D9BEBCB357E1}"/>
            </a:ext>
          </a:extLst>
        </xdr:cNvPr>
        <xdr:cNvSpPr txBox="1"/>
      </xdr:nvSpPr>
      <xdr:spPr>
        <a:xfrm>
          <a:off x="26192" y="5110160"/>
          <a:ext cx="2969422" cy="26098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kern="1200"/>
            <a:t>Objectives</a:t>
          </a:r>
          <a:endParaRPr lang="en-US" sz="1100" kern="1200"/>
        </a:p>
        <a:p>
          <a:r>
            <a:rPr lang="en-US" sz="1100" kern="1200"/>
            <a:t>- learn how to do polynomial regression in Excel</a:t>
          </a:r>
        </a:p>
        <a:p>
          <a:r>
            <a:rPr lang="en-US" sz="1100" kern="1200"/>
            <a:t>- learn how to assess and compare the different</a:t>
          </a:r>
          <a:r>
            <a:rPr lang="en-US" sz="1100" kern="1200" baseline="0"/>
            <a:t> regression models visually and with statistics</a:t>
          </a:r>
        </a:p>
        <a:p>
          <a:endParaRPr lang="en-US" sz="1100" kern="1200" baseline="0"/>
        </a:p>
        <a:p>
          <a:r>
            <a:rPr lang="en-US" sz="1100" b="1" kern="1200" baseline="0"/>
            <a:t>Tasks</a:t>
          </a:r>
          <a:endParaRPr lang="en-US" sz="1100" b="0" kern="1200" baseline="0"/>
        </a:p>
        <a:p>
          <a:r>
            <a:rPr lang="en-US" sz="1100" b="0" kern="1200"/>
            <a:t>-</a:t>
          </a:r>
          <a:r>
            <a:rPr lang="en-US" sz="1100" b="0" kern="1200" baseline="0"/>
            <a:t> perform polynomial regression with LINEST, compare to trendline</a:t>
          </a:r>
        </a:p>
        <a:p>
          <a:r>
            <a:rPr lang="en-US" sz="1100" b="0" kern="1200" baseline="0"/>
            <a:t>- perform polynomial regression with PolyLS</a:t>
          </a:r>
        </a:p>
        <a:p>
          <a:r>
            <a:rPr lang="en-US" sz="1100" b="0" kern="1200" baseline="0"/>
            <a:t>- use PolyHat to add to plot</a:t>
          </a:r>
        </a:p>
        <a:p>
          <a:r>
            <a:rPr lang="en-US" sz="1100" b="0" kern="1200" baseline="0"/>
            <a:t>- analyze residuals using PolyResids</a:t>
          </a:r>
        </a:p>
        <a:p>
          <a:r>
            <a:rPr lang="en-US" sz="1100" b="0" kern="1200" baseline="0"/>
            <a:t>- calculate residual statistics with PolySres</a:t>
          </a:r>
        </a:p>
        <a:p>
          <a:r>
            <a:rPr lang="en-US" sz="1100" b="0" kern="1200" baseline="0"/>
            <a:t>- choose order and estimate initial temperature with polynomial fit</a:t>
          </a:r>
          <a:endParaRPr lang="en-US" sz="1100" b="0" kern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1A647B-D1CC-4465-AB8D-B50800488790}" name="tblHotStuff" displayName="tblHotStuff" ref="A1:B25" totalsRowShown="0" headerRowDxfId="3" dataDxfId="2" headerRowCellStyle="Normal 3" dataCellStyle="Normal 3">
  <tableColumns count="2">
    <tableColumn id="1" xr3:uid="{F2F3AB9C-C01E-418F-8088-E45B0695F56E}" name="Time" dataDxfId="1" dataCellStyle="Normal 3"/>
    <tableColumn id="2" xr3:uid="{CD6D441B-26E4-4153-AB3E-43DE2C4F3CAD}" name="Temperature" dataDxfId="0" dataCellStyle="Normal 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D52BC43-7E86-42B9-9DF2-2A0858F44A65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60E2D1C1-8126-42CC-9033-7C6D50025D5C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5505-09E6-4E8D-98CC-C44AA2845D3E}">
  <dimension ref="A1:Q27"/>
  <sheetViews>
    <sheetView tabSelected="1" zoomScaleNormal="100" workbookViewId="0">
      <selection activeCell="E17" sqref="E17"/>
    </sheetView>
  </sheetViews>
  <sheetFormatPr defaultColWidth="9" defaultRowHeight="15.75" x14ac:dyDescent="0.5"/>
  <cols>
    <col min="1" max="1" width="9" style="2"/>
    <col min="2" max="2" width="12.06640625" style="2" bestFit="1" customWidth="1"/>
    <col min="3" max="3" width="9" style="2"/>
    <col min="4" max="4" width="4" style="2" customWidth="1"/>
    <col min="5" max="12" width="9" style="2"/>
    <col min="13" max="13" width="10.3984375" style="2" bestFit="1" customWidth="1"/>
    <col min="14" max="16384" width="9" style="2"/>
  </cols>
  <sheetData>
    <row r="1" spans="1:17" ht="16.149999999999999" thickBot="1" x14ac:dyDescent="0.55000000000000004">
      <c r="A1" s="1" t="s">
        <v>0</v>
      </c>
      <c r="B1" s="1" t="s">
        <v>1</v>
      </c>
      <c r="C1" s="1"/>
      <c r="M1" s="12" t="s">
        <v>17</v>
      </c>
      <c r="N1" s="13"/>
      <c r="O1" s="13"/>
      <c r="P1" s="13"/>
      <c r="Q1" s="14"/>
    </row>
    <row r="2" spans="1:17" x14ac:dyDescent="0.5">
      <c r="A2" s="3">
        <v>7</v>
      </c>
      <c r="B2" s="3">
        <v>43</v>
      </c>
      <c r="C2" s="3"/>
      <c r="M2"/>
      <c r="N2" s="4" t="s">
        <v>5</v>
      </c>
      <c r="O2" s="4" t="s">
        <v>7</v>
      </c>
      <c r="P2" s="4" t="s">
        <v>11</v>
      </c>
    </row>
    <row r="3" spans="1:17" x14ac:dyDescent="0.5">
      <c r="A3" s="3">
        <v>8</v>
      </c>
      <c r="B3" s="3">
        <v>41.5</v>
      </c>
      <c r="C3" s="3"/>
      <c r="M3" s="11" t="s">
        <v>6</v>
      </c>
      <c r="N3">
        <v>23.083768541874203</v>
      </c>
      <c r="O3">
        <v>36.80059548970624</v>
      </c>
      <c r="P3">
        <v>8.7051057165216605E-2</v>
      </c>
    </row>
    <row r="4" spans="1:17" x14ac:dyDescent="0.5">
      <c r="A4" s="3">
        <v>9</v>
      </c>
      <c r="B4" s="3">
        <v>40</v>
      </c>
      <c r="C4" s="3"/>
      <c r="M4" s="11" t="s">
        <v>8</v>
      </c>
      <c r="N4">
        <v>0.19175069433926167</v>
      </c>
      <c r="O4">
        <v>0.34224652056198096</v>
      </c>
      <c r="P4">
        <v>1.9502337220807741E-3</v>
      </c>
    </row>
    <row r="5" spans="1:17" x14ac:dyDescent="0.5">
      <c r="A5" s="3">
        <v>10</v>
      </c>
      <c r="B5" s="3">
        <v>38.5</v>
      </c>
      <c r="C5" s="3"/>
      <c r="M5" s="11" t="s">
        <v>10</v>
      </c>
      <c r="N5">
        <v>0.39876739868407413</v>
      </c>
      <c r="O5">
        <v>0.71174060247057225</v>
      </c>
      <c r="P5">
        <v>4.0557330488939719E-3</v>
      </c>
    </row>
    <row r="6" spans="1:17" x14ac:dyDescent="0.5">
      <c r="A6" s="3">
        <v>11</v>
      </c>
      <c r="B6" s="3">
        <v>37.200000000000003</v>
      </c>
      <c r="C6" s="3"/>
      <c r="M6" s="11" t="s">
        <v>12</v>
      </c>
      <c r="N6">
        <v>0.13642222659224379</v>
      </c>
      <c r="O6">
        <v>0.99937452907427782</v>
      </c>
      <c r="P6"/>
    </row>
    <row r="7" spans="1:17" x14ac:dyDescent="0.5">
      <c r="A7" s="3">
        <v>12</v>
      </c>
      <c r="B7" s="3">
        <v>36</v>
      </c>
      <c r="C7" s="3"/>
      <c r="M7" s="11" t="s">
        <v>13</v>
      </c>
      <c r="N7">
        <v>24</v>
      </c>
      <c r="O7">
        <v>21</v>
      </c>
      <c r="P7"/>
    </row>
    <row r="8" spans="1:17" x14ac:dyDescent="0.5">
      <c r="A8" s="3">
        <v>13</v>
      </c>
      <c r="B8" s="3">
        <v>35</v>
      </c>
      <c r="C8" s="3"/>
      <c r="M8" s="11" t="s">
        <v>14</v>
      </c>
      <c r="N8">
        <v>624.46875189874675</v>
      </c>
      <c r="O8">
        <v>0.39083150207609563</v>
      </c>
      <c r="P8"/>
    </row>
    <row r="9" spans="1:17" x14ac:dyDescent="0.5">
      <c r="A9" s="3">
        <v>14</v>
      </c>
      <c r="B9" s="3">
        <v>34</v>
      </c>
      <c r="C9" s="3"/>
      <c r="M9" s="11" t="s">
        <v>15</v>
      </c>
      <c r="N9">
        <v>16776.85104733496</v>
      </c>
      <c r="O9">
        <v>2.2917900614501599E-34</v>
      </c>
      <c r="P9"/>
    </row>
    <row r="10" spans="1:17" x14ac:dyDescent="0.5">
      <c r="A10" s="3">
        <v>15</v>
      </c>
      <c r="B10" s="3">
        <v>33</v>
      </c>
      <c r="C10" s="3"/>
      <c r="M10" s="11" t="s">
        <v>16</v>
      </c>
      <c r="N10">
        <v>1</v>
      </c>
      <c r="O10" s="7">
        <v>0.62868399539373598</v>
      </c>
      <c r="P10">
        <v>0.95743394481219457</v>
      </c>
      <c r="Q10" s="2" t="s">
        <v>5</v>
      </c>
    </row>
    <row r="11" spans="1:17" x14ac:dyDescent="0.5">
      <c r="A11" s="3">
        <v>16</v>
      </c>
      <c r="B11" s="3">
        <v>32</v>
      </c>
      <c r="C11" s="3"/>
      <c r="M11"/>
      <c r="N11">
        <v>0.62868399539373598</v>
      </c>
      <c r="O11">
        <v>1</v>
      </c>
      <c r="P11">
        <v>0.80957959987110306</v>
      </c>
      <c r="Q11" s="2" t="s">
        <v>7</v>
      </c>
    </row>
    <row r="12" spans="1:17" x14ac:dyDescent="0.5">
      <c r="A12" s="3">
        <v>17</v>
      </c>
      <c r="B12" s="3">
        <v>31.5</v>
      </c>
      <c r="C12" s="3"/>
      <c r="M12"/>
      <c r="N12">
        <v>0.95743394481219457</v>
      </c>
      <c r="O12">
        <v>0.80957959987110306</v>
      </c>
      <c r="P12">
        <v>1</v>
      </c>
      <c r="Q12" s="2" t="s">
        <v>11</v>
      </c>
    </row>
    <row r="13" spans="1:17" x14ac:dyDescent="0.5">
      <c r="A13" s="3">
        <v>18</v>
      </c>
      <c r="B13" s="3">
        <v>30.5</v>
      </c>
      <c r="C13" s="3"/>
    </row>
    <row r="14" spans="1:17" x14ac:dyDescent="0.5">
      <c r="A14" s="3">
        <v>19</v>
      </c>
      <c r="B14" s="3">
        <v>30</v>
      </c>
      <c r="C14" s="3"/>
      <c r="M14" s="6" t="s">
        <v>2</v>
      </c>
      <c r="N14" s="6" t="s">
        <v>3</v>
      </c>
      <c r="O14" s="6" t="s">
        <v>4</v>
      </c>
    </row>
    <row r="15" spans="1:17" x14ac:dyDescent="0.5">
      <c r="A15" s="3">
        <v>20</v>
      </c>
      <c r="B15" s="3">
        <v>29.8</v>
      </c>
      <c r="C15" s="3"/>
      <c r="M15" s="4" t="s">
        <v>5</v>
      </c>
      <c r="N15" s="4" cm="1">
        <f t="array" ref="N15:O15">TRANSPOSE(N3:N4)</f>
        <v>23.083768541874203</v>
      </c>
      <c r="O15" s="4">
        <v>0.19175069433926167</v>
      </c>
    </row>
    <row r="16" spans="1:17" ht="16.149999999999999" thickBot="1" x14ac:dyDescent="0.55000000000000004">
      <c r="A16" s="3">
        <v>21</v>
      </c>
      <c r="B16" s="3">
        <v>29</v>
      </c>
      <c r="C16" s="3"/>
      <c r="M16" s="4" t="s">
        <v>7</v>
      </c>
      <c r="N16" s="4" cm="1">
        <f t="array" ref="N16:O16">TRANSPOSE(O3:O4)</f>
        <v>36.80059548970624</v>
      </c>
      <c r="O16" s="4">
        <v>0.34224652056198096</v>
      </c>
    </row>
    <row r="17" spans="1:15" ht="18.399999999999999" thickBot="1" x14ac:dyDescent="0.7">
      <c r="A17" s="3">
        <v>22</v>
      </c>
      <c r="B17" s="3">
        <v>28.8</v>
      </c>
      <c r="C17" s="3"/>
      <c r="D17" s="4"/>
      <c r="M17" s="8" t="s">
        <v>9</v>
      </c>
      <c r="N17" s="9">
        <f>N15+N16</f>
        <v>59.884364031580446</v>
      </c>
      <c r="O17" s="10">
        <f>SQRT(SUMSQ(O15:O16)+2*O10*O15*O16)</f>
        <v>0.48622736593036658</v>
      </c>
    </row>
    <row r="18" spans="1:15" x14ac:dyDescent="0.5">
      <c r="A18" s="3">
        <v>23</v>
      </c>
      <c r="B18" s="3">
        <v>28</v>
      </c>
      <c r="C18" s="3"/>
      <c r="D18" s="4"/>
    </row>
    <row r="19" spans="1:15" x14ac:dyDescent="0.5">
      <c r="A19" s="3">
        <v>24</v>
      </c>
      <c r="B19" s="3">
        <v>27.8</v>
      </c>
      <c r="C19" s="3"/>
      <c r="D19" s="4"/>
    </row>
    <row r="20" spans="1:15" x14ac:dyDescent="0.5">
      <c r="A20" s="3">
        <v>25</v>
      </c>
      <c r="B20" s="3">
        <v>27.3</v>
      </c>
      <c r="C20" s="3"/>
      <c r="D20" s="5"/>
    </row>
    <row r="21" spans="1:15" x14ac:dyDescent="0.5">
      <c r="A21" s="3">
        <v>26</v>
      </c>
      <c r="B21" s="3">
        <v>27</v>
      </c>
      <c r="C21" s="3"/>
    </row>
    <row r="22" spans="1:15" x14ac:dyDescent="0.5">
      <c r="A22" s="3">
        <v>27</v>
      </c>
      <c r="B22" s="3">
        <v>26.5</v>
      </c>
      <c r="C22" s="3"/>
      <c r="H22" s="4"/>
    </row>
    <row r="23" spans="1:15" x14ac:dyDescent="0.5">
      <c r="A23" s="3">
        <v>28</v>
      </c>
      <c r="B23" s="3">
        <v>26.2</v>
      </c>
      <c r="C23" s="3"/>
      <c r="H23" s="4"/>
      <c r="I23" s="4"/>
    </row>
    <row r="24" spans="1:15" x14ac:dyDescent="0.5">
      <c r="A24" s="3">
        <v>29</v>
      </c>
      <c r="B24" s="3">
        <v>26</v>
      </c>
      <c r="C24" s="3"/>
      <c r="H24" s="4"/>
      <c r="I24" s="4"/>
    </row>
    <row r="25" spans="1:15" x14ac:dyDescent="0.5">
      <c r="A25" s="3">
        <v>30</v>
      </c>
      <c r="B25" s="3">
        <v>25.7</v>
      </c>
      <c r="C25" s="3"/>
      <c r="H25" s="4"/>
      <c r="I25" s="4"/>
    </row>
    <row r="26" spans="1:15" x14ac:dyDescent="0.5">
      <c r="H26" s="4"/>
      <c r="I26" s="4"/>
      <c r="J26" s="4"/>
      <c r="K26" s="4"/>
      <c r="L26" s="4"/>
    </row>
    <row r="27" spans="1:15" x14ac:dyDescent="0.5">
      <c r="H27" s="4"/>
      <c r="I27" s="4"/>
      <c r="J27" s="4"/>
      <c r="K27" s="4"/>
      <c r="L27" s="4"/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60E2D1C1-8126-42CC-9033-7C6D50025D5C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HotStuff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Stevenson, Chris</dc:creator>
  <cp:lastModifiedBy>Chris Stevenson</cp:lastModifiedBy>
  <dcterms:created xsi:type="dcterms:W3CDTF">2024-11-11T23:48:48Z</dcterms:created>
  <dcterms:modified xsi:type="dcterms:W3CDTF">2025-06-29T20:12:43Z</dcterms:modified>
</cp:coreProperties>
</file>