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Mac\SynologyDrive\ScreencastProjects\Chem 300\GeneralizingFromData\"/>
    </mc:Choice>
  </mc:AlternateContent>
  <xr:revisionPtr revIDLastSave="0" documentId="13_ncr:1_{F64D758D-CB3D-4D76-8B46-24DE18F810E1}" xr6:coauthVersionLast="47" xr6:coauthVersionMax="47" xr10:uidLastSave="{00000000-0000-0000-0000-000000000000}"/>
  <bookViews>
    <workbookView xWindow="-28882" yWindow="5865" windowWidth="28965" windowHeight="15818" tabRatio="500" xr2:uid="{00000000-000D-0000-FFFF-FFFF00000000}"/>
  </bookViews>
  <sheets>
    <sheet name="GravimetryErrors" sheetId="1" r:id="rId1"/>
  </sheets>
  <definedNames>
    <definedName name="CLS_SystemSeed" hidden="1">30967914</definedName>
    <definedName name="error">GravimetryErrors!$C$2:$C$261</definedName>
    <definedName name="error_std">GravimetryErrors!$D$2:$D$261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_xlfn.LAMBDA(_xlpm.i,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]). RNG with optional skewness/excess kurtosis via Fleishman's power method; kurt defaults to the minimum feasible value for the given skew if omitted, and errors if an explicit kurt is below that minimum. Can b">_xlfn.LAMBDA(_xlop.rows,_xlop.cols,_xlop.skew,_xlop.kurt,_xlop.seed,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]). RNG for log-normal distribution; mean/stdev are of LN(X) (default 0/1, i.e. standard log-normal)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"rlnorm"),
            _xlpm.seed
            ),
        _xlfn.LOGNORM.INV(L.runif(_xlpm.rows, _xlpm.cols,,,,_xlpm.seed), _xlpm.mean, _xlpm.stdev)
    )
)</definedName>
    <definedName name="L.rnorm" comment="rnorm([rows], [cols], [mean], [stdev], [seed]). RNG for normal distribution; mean=0, stdev=1 by default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"rnorm"),
            _xlpm.seed
            ),
        _xlfn.NORM.INV(L.runif(_xlpm.rows,_xlpm.cols,,,,_xlpm.seed), _xlpm.mean, _xlpm.stdev)
    )
)</definedName>
    <definedName name="L.runif" comment="runif([rows], [cols], [lower], [upper], [whole], [seed]). Mimics RANDARRAY but can be seeded and does not have to be volatile.">_xlfn.LAMBDA(_xlop.rows,_xlop.cols,_xlop.lower,_xlop.upper,_xlop.whole,_xlop.seed,
  _xlfn.LET(
      _xlpm.rows, IF(_xlfn.ISOMITTED(_xlpm.rows), 1, _xlpm.rows),
      _xlpm.cols, IF(_xlfn.ISOMITTED(_xlpm.cols), 1, _xlpm.cols),
      _xlpm.lower, IF(_xlfn.ISOMITTED(_xlpm.lower), 0, _xlpm.lower),
      _xlpm.upper, IF(_xlfn.ISOMITTED(_xlpm.upper), 1, _xlpm.upper),
      _xlpm.whole, IF(_xlfn.ISOMITTED(_xlpm.whole), FALSE, _xlpm.whole),
      _xlpm.seed, IF(
          _xlfn.ISOMITTED(_xlpm.seed),
          L.SetSeed(CLS_SystemSeed &amp; ADDRESS(ROW(),COLUMN()) &amp; "runif"),
          _xlpm.seed
          ),
      _xlpm.m_1, 2147483563,
      _xlpm.a_1, 40014,
      _xlpm.m_2, 2147483399,
      _xlpm.a_2, 40692,
      _xlpm.seed1, IF(MOD(_xlpm.seed, _xlpm.m_1) = 0, 1, MOD(_xlpm.seed, _xlpm.m_1)),
      _xlpm.seed2, IF(MOD(_xlpm.seed, _xlpm.m_2) = 0, 1, MOD(_xlpm.seed, _xlpm.m_2)),
      _xlpm.step1, _xlfn.LAMBDA(_xlpm.s,_xlpm._, MOD(_xlpm.a_1 * _xlpm.s, _xlpm.m_1)),
      _xlpm.step2, _xlfn.LAMBDA(_xlpm.s,_xlpm._, MOD(_xlpm.a_2 * _xlpm.s, _xlpm.m_2)),
      _xlpm.s_1, _xlfn.SCAN(_xlpm.seed1, _xlfn.SEQUENCE(_xlpm.rows, _xlpm.cols), _xlpm.step1),
      _xlpm.s_2, _xlfn.SCAN(_xlpm.seed2, _xlfn.SEQUENCE(_xlpm.rows, _xlpm.cols), _xlpm.step2),
      _xlpm.j, _xlpm.s_1 - _xlpm.s_2,
      _xlpm.jAdj, IF(_xlpm.j &lt; 1, _xlpm.j + _xlpm.m_1 - 1, _xlpm.j),
      _xlpm.unit, _xlpm.jAdj / _xlpm.m_1,
      IF(
          _xlpm.whole,
          INT(_xlpm.unit * (_xlpm.upper - _xlpm.lower + 1)) + _xlpm.lower,
          _xlpm.unit * (_xlpm.upper - _xlpm.lower) + _xlpm.lower
      )
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s_x">GravimetryErrors!$G$3</definedName>
    <definedName name="xbar">GravimetryErrors!$G$2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" i="1" l="1" a="1"/>
  <c r="D2" i="1" s="1"/>
  <c r="G2" i="1"/>
  <c r="G3" i="1"/>
  <c r="G5" i="1"/>
  <c r="G4" i="1"/>
  <c r="H5" i="1" l="1"/>
  <c r="H3" i="1"/>
  <c r="H2" i="1"/>
  <c r="H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<sst xmlns="http://schemas.openxmlformats.org/spreadsheetml/2006/main" count="544" uniqueCount="45">
  <si>
    <t>gender</t>
  </si>
  <si>
    <t>semester</t>
  </si>
  <si>
    <t>F</t>
  </si>
  <si>
    <t>F1996</t>
  </si>
  <si>
    <t>M</t>
  </si>
  <si>
    <t>F1997</t>
  </si>
  <si>
    <t>F1998</t>
  </si>
  <si>
    <t>F1999</t>
  </si>
  <si>
    <t>F2001</t>
  </si>
  <si>
    <t>F2002</t>
  </si>
  <si>
    <t>F2003</t>
  </si>
  <si>
    <t>F2004</t>
  </si>
  <si>
    <t>F2005</t>
  </si>
  <si>
    <t>F2006</t>
  </si>
  <si>
    <t>F2009</t>
  </si>
  <si>
    <t>F2010</t>
  </si>
  <si>
    <t>F2011</t>
  </si>
  <si>
    <t>F2012</t>
  </si>
  <si>
    <t>F2013</t>
  </si>
  <si>
    <t>?</t>
  </si>
  <si>
    <t>S1997</t>
  </si>
  <si>
    <t>S1998</t>
  </si>
  <si>
    <t>S1999</t>
  </si>
  <si>
    <t>S2000</t>
  </si>
  <si>
    <t>error, w/w%</t>
  </si>
  <si>
    <t>xbar</t>
  </si>
  <si>
    <t>s_x</t>
  </si>
  <si>
    <t>standard errors</t>
  </si>
  <si>
    <t>std errors</t>
  </si>
  <si>
    <t>max</t>
  </si>
  <si>
    <t>min</t>
  </si>
  <si>
    <t>Outlier Detection/Labeling</t>
  </si>
  <si>
    <t>Outlier probabilities</t>
  </si>
  <si>
    <t>criterion --&gt;</t>
  </si>
  <si>
    <t>boxplot</t>
  </si>
  <si>
    <r>
      <t>3</t>
    </r>
    <r>
      <rPr>
        <i/>
        <sz val="12"/>
        <color theme="1"/>
        <rFont val="Symbol"/>
        <family val="1"/>
        <charset val="2"/>
      </rPr>
      <t>s</t>
    </r>
  </si>
  <si>
    <r>
      <t>3MAD</t>
    </r>
    <r>
      <rPr>
        <i/>
        <vertAlign val="subscript"/>
        <sz val="12"/>
        <color theme="1"/>
        <rFont val="Calibri"/>
        <family val="2"/>
        <scheme val="minor"/>
      </rPr>
      <t>N</t>
    </r>
  </si>
  <si>
    <t>total outliers</t>
  </si>
  <si>
    <t>^^prob (N=1)^^</t>
  </si>
  <si>
    <t>^^prob (N=260)^^</t>
  </si>
  <si>
    <t>upper outliers</t>
  </si>
  <si>
    <t>lower outliers</t>
  </si>
  <si>
    <r>
      <t>z</t>
    </r>
    <r>
      <rPr>
        <vertAlign val="subscript"/>
        <sz val="12"/>
        <color theme="1"/>
        <rFont val="Calibri"/>
        <family val="2"/>
        <scheme val="minor"/>
      </rPr>
      <t>crit</t>
    </r>
  </si>
  <si>
    <t>upper criterion</t>
  </si>
  <si>
    <t>lower criterion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</si>
</sst>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/>
      <name val="Symbol"/>
      <family val="1"/>
      <charset val="2"/>
    </font>
    <font>
      <i/>
      <vertAlign val="subscript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4" fillId="2" borderId="1" xfId="0" applyFont="1" applyFill="1" applyBorder="1" applyAlignment="1">
      <alignment horizontal="centerContinuous"/>
    </xf>
    <xf numFmtId="0" fontId="4" fillId="2" borderId="2" xfId="0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5" fillId="0" borderId="4" xfId="0" applyFont="1" applyBorder="1" applyAlignment="1">
      <alignment horizontal="center"/>
    </xf>
    <xf numFmtId="164" fontId="5" fillId="0" borderId="0" xfId="0" applyNumberFormat="1" applyFont="1" applyAlignment="1">
      <alignment horizontal="centerContinuous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4" fontId="0" fillId="0" borderId="0" xfId="0" applyNumberFormat="1"/>
    <xf numFmtId="0" fontId="0" fillId="0" borderId="0" xfId="0" applyBorder="1" applyAlignment="1">
      <alignment horizontal="center"/>
    </xf>
    <xf numFmtId="164" fontId="5" fillId="0" borderId="0" xfId="0" applyNumberFormat="1" applyFont="1" applyAlignment="1">
      <alignment horizontal="left"/>
    </xf>
    <xf numFmtId="10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304799</xdr:colOff>
      <xdr:row>15</xdr:row>
      <xdr:rowOff>114014</xdr:rowOff>
    </xdr:from>
    <xdr:to>
      <xdr:col>10</xdr:col>
      <xdr:colOff>523875</xdr:colOff>
      <xdr:row>19</xdr:row>
      <xdr:rowOff>28573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A84B6C4-0AA8-46F1-8D0E-13D8160BD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38574" y="3181064"/>
          <a:ext cx="5138739" cy="7146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1"/>
  <sheetViews>
    <sheetView tabSelected="1" zoomScaleNormal="100" zoomScalePageLayoutView="110" workbookViewId="0"/>
  </sheetViews>
  <sheetFormatPr defaultColWidth="11" defaultRowHeight="15.75" x14ac:dyDescent="0.5"/>
  <cols>
    <col min="4" max="4" width="13.375" bestFit="1" customWidth="1"/>
    <col min="5" max="5" width="5.0625" customWidth="1"/>
    <col min="6" max="6" width="8.6875" customWidth="1"/>
    <col min="7" max="7" width="11" style="1"/>
    <col min="8" max="8" width="11.6875" bestFit="1" customWidth="1"/>
    <col min="9" max="9" width="13.125" bestFit="1" customWidth="1"/>
    <col min="10" max="10" width="15" bestFit="1" customWidth="1"/>
    <col min="11" max="11" width="8.6875" customWidth="1"/>
  </cols>
  <sheetData>
    <row r="1" spans="1:10" x14ac:dyDescent="0.5">
      <c r="A1" s="1" t="s">
        <v>0</v>
      </c>
      <c r="B1" s="1" t="s">
        <v>1</v>
      </c>
      <c r="C1" s="1" t="s">
        <v>24</v>
      </c>
      <c r="D1" s="1" t="s">
        <v>27</v>
      </c>
      <c r="G1" s="1" t="s">
        <v>24</v>
      </c>
      <c r="H1" s="1" t="s">
        <v>28</v>
      </c>
      <c r="I1" s="1"/>
      <c r="J1" s="1"/>
    </row>
    <row r="2" spans="1:10" x14ac:dyDescent="0.5">
      <c r="A2" s="1" t="s">
        <v>2</v>
      </c>
      <c r="B2" s="1" t="s">
        <v>3</v>
      </c>
      <c r="C2" s="2">
        <v>-3.399999999999892E-2</v>
      </c>
      <c r="D2" s="2" cm="1">
        <f t="array" ref="D2:D261">(error-xbar)/s_x</f>
        <v>0.27543525680267222</v>
      </c>
      <c r="F2" s="3" t="s">
        <v>25</v>
      </c>
      <c r="G2" s="2">
        <f>AVERAGE(error)</f>
        <v>-0.83546731561538523</v>
      </c>
      <c r="H2" s="4">
        <f>AVERAGE(error_std)</f>
        <v>7.9316894932354935E-17</v>
      </c>
      <c r="I2" s="4"/>
      <c r="J2" s="4"/>
    </row>
    <row r="3" spans="1:10" x14ac:dyDescent="0.5">
      <c r="A3" s="1" t="s">
        <v>2</v>
      </c>
      <c r="B3" s="1" t="s">
        <v>3</v>
      </c>
      <c r="C3" s="2">
        <v>-0.7970000000000006</v>
      </c>
      <c r="D3" s="2">
        <v>1.3219821630402499E-2</v>
      </c>
      <c r="F3" s="3" t="s">
        <v>26</v>
      </c>
      <c r="G3" s="2">
        <f>_xlfn.STDEV.S(error)</f>
        <v>2.9098210770801023</v>
      </c>
      <c r="H3" s="2">
        <f>_xlfn.STDEV.S(error_std)</f>
        <v>0.99999999999999956</v>
      </c>
      <c r="I3" s="15" t="s">
        <v>32</v>
      </c>
      <c r="J3" s="10"/>
    </row>
    <row r="4" spans="1:10" x14ac:dyDescent="0.5">
      <c r="A4" s="1" t="s">
        <v>2</v>
      </c>
      <c r="B4" s="1" t="s">
        <v>3</v>
      </c>
      <c r="C4" s="2">
        <v>-1.2609999999999992</v>
      </c>
      <c r="D4" s="2">
        <v>-0.14624015467357199</v>
      </c>
      <c r="F4" s="3" t="s">
        <v>29</v>
      </c>
      <c r="G4" s="1">
        <f>MAX(error)</f>
        <v>16.076999999999998</v>
      </c>
      <c r="H4" s="5">
        <f>MAX(error_std)</f>
        <v>5.8122018047193533</v>
      </c>
      <c r="I4" s="14"/>
      <c r="J4" s="14"/>
    </row>
    <row r="5" spans="1:10" ht="16.149999999999999" thickBot="1" x14ac:dyDescent="0.55000000000000004">
      <c r="A5" s="1" t="s">
        <v>4</v>
      </c>
      <c r="B5" s="1" t="s">
        <v>3</v>
      </c>
      <c r="C5" s="2">
        <v>-0.6509999999999998</v>
      </c>
      <c r="D5" s="2">
        <v>6.3394727967429371E-2</v>
      </c>
      <c r="F5" s="3" t="s">
        <v>30</v>
      </c>
      <c r="G5" s="1">
        <f>MIN(error)</f>
        <v>-20.277999999999999</v>
      </c>
      <c r="H5" s="5">
        <f>MIN(error_std)</f>
        <v>-6.6816935369423041</v>
      </c>
      <c r="I5" s="14"/>
      <c r="J5" s="14"/>
    </row>
    <row r="6" spans="1:10" ht="18.399999999999999" thickBot="1" x14ac:dyDescent="0.7">
      <c r="A6" s="1" t="s">
        <v>4</v>
      </c>
      <c r="B6" s="1" t="s">
        <v>3</v>
      </c>
      <c r="C6" s="2">
        <v>-0.74200000000000088</v>
      </c>
      <c r="D6" s="2">
        <v>3.2121327442295983E-2</v>
      </c>
      <c r="F6" s="3" t="s">
        <v>42</v>
      </c>
      <c r="H6" s="5">
        <v>3</v>
      </c>
      <c r="I6" s="16"/>
      <c r="J6" s="17"/>
    </row>
    <row r="7" spans="1:10" x14ac:dyDescent="0.5">
      <c r="A7" s="1" t="s">
        <v>4</v>
      </c>
      <c r="B7" s="1" t="s">
        <v>3</v>
      </c>
      <c r="C7" s="2">
        <v>-0.43100000000000094</v>
      </c>
      <c r="D7" s="2">
        <v>0.13900075121500333</v>
      </c>
      <c r="F7" s="3"/>
      <c r="I7" s="11" t="s">
        <v>38</v>
      </c>
      <c r="J7" s="11" t="s">
        <v>39</v>
      </c>
    </row>
    <row r="8" spans="1:10" ht="16.149999999999999" thickBot="1" x14ac:dyDescent="0.55000000000000004">
      <c r="A8" s="1" t="s">
        <v>4</v>
      </c>
      <c r="B8" s="1" t="s">
        <v>3</v>
      </c>
      <c r="C8" s="2">
        <v>-0.31200000000000117</v>
      </c>
      <c r="D8" s="2">
        <v>0.17989673651710025</v>
      </c>
    </row>
    <row r="9" spans="1:10" ht="16.149999999999999" thickBot="1" x14ac:dyDescent="0.55000000000000004">
      <c r="A9" s="1" t="s">
        <v>4</v>
      </c>
      <c r="B9" s="1" t="s">
        <v>3</v>
      </c>
      <c r="C9" s="2">
        <v>-0.36899999999999977</v>
      </c>
      <c r="D9" s="2">
        <v>0.1603079032211383</v>
      </c>
      <c r="F9" s="6" t="s">
        <v>31</v>
      </c>
      <c r="G9" s="7"/>
      <c r="H9" s="7"/>
      <c r="I9" s="8"/>
    </row>
    <row r="10" spans="1:10" ht="18" x14ac:dyDescent="0.65">
      <c r="A10" s="1" t="s">
        <v>4</v>
      </c>
      <c r="B10" s="1" t="s">
        <v>3</v>
      </c>
      <c r="C10" s="2">
        <v>6.0999999999999943E-2</v>
      </c>
      <c r="D10" s="2">
        <v>0.3080833122959426</v>
      </c>
      <c r="F10" s="3" t="s">
        <v>33</v>
      </c>
      <c r="G10" s="9" t="s">
        <v>35</v>
      </c>
      <c r="H10" s="9" t="s">
        <v>34</v>
      </c>
      <c r="I10" s="9" t="s">
        <v>36</v>
      </c>
    </row>
    <row r="11" spans="1:10" x14ac:dyDescent="0.5">
      <c r="A11" s="1" t="s">
        <v>4</v>
      </c>
      <c r="B11" s="1" t="s">
        <v>3</v>
      </c>
      <c r="C11" s="2">
        <v>-1.5000000000000568E-2</v>
      </c>
      <c r="D11" s="2">
        <v>0.2819648679013258</v>
      </c>
      <c r="F11" s="3" t="s">
        <v>43</v>
      </c>
      <c r="H11" s="1"/>
      <c r="I11" s="1"/>
    </row>
    <row r="12" spans="1:10" x14ac:dyDescent="0.5">
      <c r="A12" s="1" t="s">
        <v>4</v>
      </c>
      <c r="B12" s="1" t="s">
        <v>5</v>
      </c>
      <c r="C12" s="2">
        <v>-1.2520000000000024</v>
      </c>
      <c r="D12" s="2">
        <v>-0.14314718099526325</v>
      </c>
      <c r="F12" s="3" t="s">
        <v>44</v>
      </c>
      <c r="H12" s="1"/>
      <c r="I12" s="1"/>
    </row>
    <row r="13" spans="1:10" x14ac:dyDescent="0.5">
      <c r="A13" s="1" t="s">
        <v>4</v>
      </c>
      <c r="B13" s="1" t="s">
        <v>5</v>
      </c>
      <c r="C13" s="2">
        <v>-0.74200000000000088</v>
      </c>
      <c r="D13" s="2">
        <v>3.2121327442295983E-2</v>
      </c>
      <c r="F13" s="3" t="s">
        <v>40</v>
      </c>
      <c r="H13" s="1"/>
      <c r="I13" s="1"/>
    </row>
    <row r="14" spans="1:10" x14ac:dyDescent="0.5">
      <c r="A14" s="1" t="s">
        <v>2</v>
      </c>
      <c r="B14" s="1" t="s">
        <v>5</v>
      </c>
      <c r="C14" s="2">
        <v>-0.61499999999999844</v>
      </c>
      <c r="D14" s="2">
        <v>7.5766622680669277E-2</v>
      </c>
      <c r="F14" s="3" t="s">
        <v>41</v>
      </c>
      <c r="H14" s="13"/>
    </row>
    <row r="15" spans="1:10" x14ac:dyDescent="0.5">
      <c r="A15" s="1" t="s">
        <v>2</v>
      </c>
      <c r="B15" s="1" t="s">
        <v>5</v>
      </c>
      <c r="C15" s="2">
        <v>-1.3760000000000012</v>
      </c>
      <c r="D15" s="2">
        <v>-0.18576148500753198</v>
      </c>
      <c r="F15" s="12" t="s">
        <v>37</v>
      </c>
    </row>
    <row r="16" spans="1:10" x14ac:dyDescent="0.5">
      <c r="A16" s="1" t="s">
        <v>4</v>
      </c>
      <c r="B16" s="1" t="s">
        <v>5</v>
      </c>
      <c r="C16" s="2">
        <v>-0.82699999999999818</v>
      </c>
      <c r="D16" s="2">
        <v>2.9099093693704657E-3</v>
      </c>
    </row>
    <row r="17" spans="1:4" x14ac:dyDescent="0.5">
      <c r="A17" s="1" t="s">
        <v>4</v>
      </c>
      <c r="B17" s="1" t="s">
        <v>5</v>
      </c>
      <c r="C17" s="2">
        <v>-1.1799999999999997</v>
      </c>
      <c r="D17" s="2">
        <v>-0.11840339156878342</v>
      </c>
    </row>
    <row r="18" spans="1:4" x14ac:dyDescent="0.5">
      <c r="A18" s="1" t="s">
        <v>2</v>
      </c>
      <c r="B18" s="1" t="s">
        <v>5</v>
      </c>
      <c r="C18" s="2">
        <v>3.6999999999999034E-2</v>
      </c>
      <c r="D18" s="2">
        <v>0.299835382487116</v>
      </c>
    </row>
    <row r="19" spans="1:4" x14ac:dyDescent="0.5">
      <c r="A19" s="1" t="s">
        <v>2</v>
      </c>
      <c r="B19" s="1" t="s">
        <v>5</v>
      </c>
      <c r="C19" s="2">
        <v>-1.2100000000000009</v>
      </c>
      <c r="D19" s="2">
        <v>-0.12871330382981669</v>
      </c>
    </row>
    <row r="20" spans="1:4" x14ac:dyDescent="0.5">
      <c r="A20" s="1" t="s">
        <v>2</v>
      </c>
      <c r="B20" s="1" t="s">
        <v>5</v>
      </c>
      <c r="C20" s="2">
        <v>-0.44200000000000017</v>
      </c>
      <c r="D20" s="2">
        <v>0.13522045005262487</v>
      </c>
    </row>
    <row r="21" spans="1:4" x14ac:dyDescent="0.5">
      <c r="A21" s="1" t="s">
        <v>4</v>
      </c>
      <c r="B21" s="1" t="s">
        <v>5</v>
      </c>
      <c r="C21" s="2">
        <v>-0.56499999999999773</v>
      </c>
      <c r="D21" s="2">
        <v>9.2949809782390966E-2</v>
      </c>
    </row>
    <row r="22" spans="1:4" x14ac:dyDescent="0.5">
      <c r="A22" s="1" t="s">
        <v>4</v>
      </c>
      <c r="B22" s="1" t="s">
        <v>5</v>
      </c>
      <c r="C22" s="2">
        <v>-0.44500000000000028</v>
      </c>
      <c r="D22" s="2">
        <v>0.13418945882652153</v>
      </c>
    </row>
    <row r="23" spans="1:4" x14ac:dyDescent="0.5">
      <c r="A23" s="1" t="s">
        <v>2</v>
      </c>
      <c r="B23" s="1" t="s">
        <v>6</v>
      </c>
      <c r="C23" s="2">
        <v>-0.28500000000000014</v>
      </c>
      <c r="D23" s="2">
        <v>0.1891756575520302</v>
      </c>
    </row>
    <row r="24" spans="1:4" x14ac:dyDescent="0.5">
      <c r="A24" s="1" t="s">
        <v>2</v>
      </c>
      <c r="B24" s="1" t="s">
        <v>6</v>
      </c>
      <c r="C24" s="2">
        <v>-0.31299999999999883</v>
      </c>
      <c r="D24" s="2">
        <v>0.17955307277506663</v>
      </c>
    </row>
    <row r="25" spans="1:4" x14ac:dyDescent="0.5">
      <c r="A25" s="1" t="s">
        <v>4</v>
      </c>
      <c r="B25" s="1" t="s">
        <v>6</v>
      </c>
      <c r="C25" s="2">
        <v>-0.39300000000000068</v>
      </c>
      <c r="D25" s="2">
        <v>0.1520599734123117</v>
      </c>
    </row>
    <row r="26" spans="1:4" x14ac:dyDescent="0.5">
      <c r="A26" s="1" t="s">
        <v>2</v>
      </c>
      <c r="B26" s="1" t="s">
        <v>6</v>
      </c>
      <c r="C26" s="2">
        <v>-0.53500000000000014</v>
      </c>
      <c r="D26" s="2">
        <v>0.103259722043423</v>
      </c>
    </row>
    <row r="27" spans="1:4" x14ac:dyDescent="0.5">
      <c r="A27" s="1" t="s">
        <v>4</v>
      </c>
      <c r="B27" s="1" t="s">
        <v>6</v>
      </c>
      <c r="C27" s="2">
        <v>-0.81899999999999906</v>
      </c>
      <c r="D27" s="2">
        <v>5.6592193056455931E-3</v>
      </c>
    </row>
    <row r="28" spans="1:4" x14ac:dyDescent="0.5">
      <c r="A28" s="1" t="s">
        <v>2</v>
      </c>
      <c r="B28" s="1" t="s">
        <v>6</v>
      </c>
      <c r="C28" s="2">
        <v>-0.43200000000000216</v>
      </c>
      <c r="D28" s="2">
        <v>0.13865708747296848</v>
      </c>
    </row>
    <row r="29" spans="1:4" x14ac:dyDescent="0.5">
      <c r="A29" s="1" t="s">
        <v>4</v>
      </c>
      <c r="B29" s="1" t="s">
        <v>6</v>
      </c>
      <c r="C29" s="2">
        <v>-1.7729999999999997</v>
      </c>
      <c r="D29" s="2">
        <v>-0.32219599059519971</v>
      </c>
    </row>
    <row r="30" spans="1:4" x14ac:dyDescent="0.5">
      <c r="A30" s="1" t="s">
        <v>4</v>
      </c>
      <c r="B30" s="1" t="s">
        <v>6</v>
      </c>
      <c r="C30" s="2">
        <v>-1.3710000000000022</v>
      </c>
      <c r="D30" s="2">
        <v>-0.18404316629736017</v>
      </c>
    </row>
    <row r="31" spans="1:4" x14ac:dyDescent="0.5">
      <c r="A31" s="1" t="s">
        <v>2</v>
      </c>
      <c r="B31" s="1" t="s">
        <v>6</v>
      </c>
      <c r="C31" s="2">
        <v>-0.4410000000000025</v>
      </c>
      <c r="D31" s="2">
        <v>0.13556411379465849</v>
      </c>
    </row>
    <row r="32" spans="1:4" x14ac:dyDescent="0.5">
      <c r="A32" s="1" t="s">
        <v>2</v>
      </c>
      <c r="B32" s="1" t="s">
        <v>6</v>
      </c>
      <c r="C32" s="2">
        <v>-7.9999999999998295E-2</v>
      </c>
      <c r="D32" s="2">
        <v>0.2596267246690887</v>
      </c>
    </row>
    <row r="33" spans="1:4" x14ac:dyDescent="0.5">
      <c r="A33" s="1" t="s">
        <v>4</v>
      </c>
      <c r="B33" s="1" t="s">
        <v>6</v>
      </c>
      <c r="C33" s="2">
        <v>-0.1440000000000019</v>
      </c>
      <c r="D33" s="2">
        <v>0.23763224517888404</v>
      </c>
    </row>
    <row r="34" spans="1:4" x14ac:dyDescent="0.5">
      <c r="A34" s="1" t="s">
        <v>2</v>
      </c>
      <c r="B34" s="1" t="s">
        <v>6</v>
      </c>
      <c r="C34" s="2">
        <v>-0.77299999999999969</v>
      </c>
      <c r="D34" s="2">
        <v>2.1467751439229101E-2</v>
      </c>
    </row>
    <row r="35" spans="1:4" x14ac:dyDescent="0.5">
      <c r="A35" s="1" t="s">
        <v>2</v>
      </c>
      <c r="B35" s="1" t="s">
        <v>7</v>
      </c>
      <c r="C35" s="2">
        <v>-1.4209999999999994</v>
      </c>
      <c r="D35" s="2">
        <v>-0.20122635339908065</v>
      </c>
    </row>
    <row r="36" spans="1:4" x14ac:dyDescent="0.5">
      <c r="A36" s="1" t="s">
        <v>2</v>
      </c>
      <c r="B36" s="1" t="s">
        <v>7</v>
      </c>
      <c r="C36" s="2">
        <v>-1.0350000000000001</v>
      </c>
      <c r="D36" s="2">
        <v>-6.8572148973791394E-2</v>
      </c>
    </row>
    <row r="37" spans="1:4" x14ac:dyDescent="0.5">
      <c r="A37" s="1" t="s">
        <v>4</v>
      </c>
      <c r="B37" s="1" t="s">
        <v>7</v>
      </c>
      <c r="C37" s="2">
        <v>-0.21499999999999986</v>
      </c>
      <c r="D37" s="2">
        <v>0.21323211949444032</v>
      </c>
    </row>
    <row r="38" spans="1:4" x14ac:dyDescent="0.5">
      <c r="A38" s="1" t="s">
        <v>2</v>
      </c>
      <c r="B38" s="1" t="s">
        <v>7</v>
      </c>
      <c r="C38" s="2">
        <v>-1.0620000000000012</v>
      </c>
      <c r="D38" s="2">
        <v>-7.7851070008721324E-2</v>
      </c>
    </row>
    <row r="39" spans="1:4" x14ac:dyDescent="0.5">
      <c r="A39" s="1" t="s">
        <v>2</v>
      </c>
      <c r="B39" s="1" t="s">
        <v>7</v>
      </c>
      <c r="C39" s="2">
        <v>0.47700000000000031</v>
      </c>
      <c r="D39" s="2">
        <v>0.45104742898226513</v>
      </c>
    </row>
    <row r="40" spans="1:4" x14ac:dyDescent="0.5">
      <c r="A40" s="1" t="s">
        <v>2</v>
      </c>
      <c r="B40" s="1" t="s">
        <v>7</v>
      </c>
      <c r="C40" s="2">
        <v>-1.3580000000000005</v>
      </c>
      <c r="D40" s="2">
        <v>-0.17957553765091203</v>
      </c>
    </row>
    <row r="41" spans="1:4" x14ac:dyDescent="0.5">
      <c r="A41" s="1" t="s">
        <v>4</v>
      </c>
      <c r="B41" s="1" t="s">
        <v>7</v>
      </c>
      <c r="C41" s="2">
        <v>-7.7000000000001734E-2</v>
      </c>
      <c r="D41" s="2">
        <v>0.26065771589519082</v>
      </c>
    </row>
    <row r="42" spans="1:4" x14ac:dyDescent="0.5">
      <c r="A42" s="1" t="s">
        <v>2</v>
      </c>
      <c r="B42" s="1" t="s">
        <v>7</v>
      </c>
      <c r="C42" s="2">
        <v>-0.60400000000000276</v>
      </c>
      <c r="D42" s="2">
        <v>7.9546923843046513E-2</v>
      </c>
    </row>
    <row r="43" spans="1:4" x14ac:dyDescent="0.5">
      <c r="A43" s="1" t="s">
        <v>4</v>
      </c>
      <c r="B43" s="1" t="s">
        <v>7</v>
      </c>
      <c r="C43" s="2">
        <v>-0.51500000000000057</v>
      </c>
      <c r="D43" s="2">
        <v>0.11013299688411143</v>
      </c>
    </row>
    <row r="44" spans="1:4" x14ac:dyDescent="0.5">
      <c r="A44" s="1" t="s">
        <v>4</v>
      </c>
      <c r="B44" s="1" t="s">
        <v>7</v>
      </c>
      <c r="C44" s="2">
        <v>-0.82700000000000173</v>
      </c>
      <c r="D44" s="2">
        <v>2.9099093693692448E-3</v>
      </c>
    </row>
    <row r="45" spans="1:4" x14ac:dyDescent="0.5">
      <c r="A45" s="1" t="s">
        <v>2</v>
      </c>
      <c r="B45" s="1" t="s">
        <v>7</v>
      </c>
      <c r="C45" s="2">
        <v>-0.3559999999999981</v>
      </c>
      <c r="D45" s="2">
        <v>0.16477553186758645</v>
      </c>
    </row>
    <row r="46" spans="1:4" x14ac:dyDescent="0.5">
      <c r="A46" s="1" t="s">
        <v>2</v>
      </c>
      <c r="B46" s="1" t="s">
        <v>7</v>
      </c>
      <c r="C46" s="2">
        <v>-0.50099999999999767</v>
      </c>
      <c r="D46" s="2">
        <v>0.11494428927259442</v>
      </c>
    </row>
    <row r="47" spans="1:4" x14ac:dyDescent="0.5">
      <c r="A47" s="1" t="s">
        <v>4</v>
      </c>
      <c r="B47" s="1" t="s">
        <v>7</v>
      </c>
      <c r="C47" s="2">
        <v>-0.71100000000000207</v>
      </c>
      <c r="D47" s="2">
        <v>4.2774903445362868E-2</v>
      </c>
    </row>
    <row r="48" spans="1:4" x14ac:dyDescent="0.5">
      <c r="A48" s="1" t="s">
        <v>4</v>
      </c>
      <c r="B48" s="1" t="s">
        <v>8</v>
      </c>
      <c r="C48" s="2">
        <v>0.21999999999999886</v>
      </c>
      <c r="D48" s="2">
        <v>0.36272584727941642</v>
      </c>
    </row>
    <row r="49" spans="1:4" x14ac:dyDescent="0.5">
      <c r="A49" s="1" t="s">
        <v>2</v>
      </c>
      <c r="B49" s="1" t="s">
        <v>8</v>
      </c>
      <c r="C49" s="2">
        <v>0.44499999999999673</v>
      </c>
      <c r="D49" s="2">
        <v>0.44005018923716216</v>
      </c>
    </row>
    <row r="50" spans="1:4" x14ac:dyDescent="0.5">
      <c r="A50" s="1" t="s">
        <v>2</v>
      </c>
      <c r="B50" s="1" t="s">
        <v>8</v>
      </c>
      <c r="C50" s="2">
        <v>-0.25199999999999889</v>
      </c>
      <c r="D50" s="2">
        <v>0.20051656103916676</v>
      </c>
    </row>
    <row r="51" spans="1:4" x14ac:dyDescent="0.5">
      <c r="A51" s="1" t="s">
        <v>2</v>
      </c>
      <c r="B51" s="1" t="s">
        <v>8</v>
      </c>
      <c r="C51" s="2">
        <v>-0.35900000000000176</v>
      </c>
      <c r="D51" s="2">
        <v>0.16374454064148192</v>
      </c>
    </row>
    <row r="52" spans="1:4" x14ac:dyDescent="0.5">
      <c r="A52" s="1" t="s">
        <v>2</v>
      </c>
      <c r="B52" s="1" t="s">
        <v>8</v>
      </c>
      <c r="C52" s="2">
        <v>0.50300000000000011</v>
      </c>
      <c r="D52" s="2">
        <v>0.4599826862751602</v>
      </c>
    </row>
    <row r="53" spans="1:4" x14ac:dyDescent="0.5">
      <c r="A53" s="1" t="s">
        <v>4</v>
      </c>
      <c r="B53" s="1" t="s">
        <v>8</v>
      </c>
      <c r="C53" s="2">
        <v>-0.21099999999999852</v>
      </c>
      <c r="D53" s="2">
        <v>0.21460677446257848</v>
      </c>
    </row>
    <row r="54" spans="1:4" x14ac:dyDescent="0.5">
      <c r="A54" s="1" t="s">
        <v>2</v>
      </c>
      <c r="B54" s="1" t="s">
        <v>8</v>
      </c>
      <c r="C54" s="2">
        <v>-0.19600000000000151</v>
      </c>
      <c r="D54" s="2">
        <v>0.2197617305930939</v>
      </c>
    </row>
    <row r="55" spans="1:4" x14ac:dyDescent="0.5">
      <c r="A55" s="1" t="s">
        <v>4</v>
      </c>
      <c r="B55" s="1" t="s">
        <v>8</v>
      </c>
      <c r="C55" s="2">
        <v>0.1059999999999981</v>
      </c>
      <c r="D55" s="2">
        <v>0.32354818068749125</v>
      </c>
    </row>
    <row r="56" spans="1:4" x14ac:dyDescent="0.5">
      <c r="A56" s="1" t="s">
        <v>4</v>
      </c>
      <c r="B56" s="1" t="s">
        <v>8</v>
      </c>
      <c r="C56" s="2">
        <v>-0.35200000000000031</v>
      </c>
      <c r="D56" s="2">
        <v>0.16615018683572341</v>
      </c>
    </row>
    <row r="57" spans="1:4" x14ac:dyDescent="0.5">
      <c r="A57" s="1" t="s">
        <v>2</v>
      </c>
      <c r="B57" s="1" t="s">
        <v>8</v>
      </c>
      <c r="C57" s="2">
        <v>-0.6059999999999981</v>
      </c>
      <c r="D57" s="2">
        <v>7.8859596358979253E-2</v>
      </c>
    </row>
    <row r="58" spans="1:4" x14ac:dyDescent="0.5">
      <c r="A58" s="1" t="s">
        <v>4</v>
      </c>
      <c r="B58" s="1" t="s">
        <v>8</v>
      </c>
      <c r="C58" s="2">
        <v>-0.54100000000000037</v>
      </c>
      <c r="D58" s="2">
        <v>0.10119773959121635</v>
      </c>
    </row>
    <row r="59" spans="1:4" x14ac:dyDescent="0.5">
      <c r="A59" s="1" t="s">
        <v>2</v>
      </c>
      <c r="B59" s="1" t="s">
        <v>8</v>
      </c>
      <c r="C59" s="2">
        <v>-0.12000000000000099</v>
      </c>
      <c r="D59" s="2">
        <v>0.24588017498771064</v>
      </c>
    </row>
    <row r="60" spans="1:4" x14ac:dyDescent="0.5">
      <c r="A60" s="1" t="s">
        <v>2</v>
      </c>
      <c r="B60" s="1" t="s">
        <v>9</v>
      </c>
      <c r="C60" s="2">
        <v>-0.39699999999999847</v>
      </c>
      <c r="D60" s="2">
        <v>0.15068531844417474</v>
      </c>
    </row>
    <row r="61" spans="1:4" x14ac:dyDescent="0.5">
      <c r="A61" s="1" t="s">
        <v>4</v>
      </c>
      <c r="B61" s="1" t="s">
        <v>9</v>
      </c>
      <c r="C61" s="2">
        <v>-0.19700000000000273</v>
      </c>
      <c r="D61" s="2">
        <v>0.21941806685105905</v>
      </c>
    </row>
    <row r="62" spans="1:4" x14ac:dyDescent="0.5">
      <c r="A62" s="1" t="s">
        <v>4</v>
      </c>
      <c r="B62" s="1" t="s">
        <v>9</v>
      </c>
      <c r="C62" s="2">
        <v>0.3089999999999975</v>
      </c>
      <c r="D62" s="2">
        <v>0.39331192032048012</v>
      </c>
    </row>
    <row r="63" spans="1:4" x14ac:dyDescent="0.5">
      <c r="A63" s="1" t="s">
        <v>4</v>
      </c>
      <c r="B63" s="1" t="s">
        <v>9</v>
      </c>
      <c r="C63" s="2">
        <v>-0.68100000000000094</v>
      </c>
      <c r="D63" s="2">
        <v>5.3084815706396123E-2</v>
      </c>
    </row>
    <row r="64" spans="1:4" x14ac:dyDescent="0.5">
      <c r="A64" s="1" t="s">
        <v>2</v>
      </c>
      <c r="B64" s="1" t="s">
        <v>9</v>
      </c>
      <c r="C64" s="2">
        <v>-1.2089999999999996</v>
      </c>
      <c r="D64" s="2">
        <v>-0.12836964008778182</v>
      </c>
    </row>
    <row r="65" spans="1:4" x14ac:dyDescent="0.5">
      <c r="A65" s="1" t="s">
        <v>2</v>
      </c>
      <c r="B65" s="1" t="s">
        <v>9</v>
      </c>
      <c r="C65" s="2">
        <v>-0.35899999999999821</v>
      </c>
      <c r="D65" s="2">
        <v>0.16374454064148314</v>
      </c>
    </row>
    <row r="66" spans="1:4" x14ac:dyDescent="0.5">
      <c r="A66" s="1" t="s">
        <v>4</v>
      </c>
      <c r="B66" s="1" t="s">
        <v>9</v>
      </c>
      <c r="C66" s="2">
        <v>-0.53699999999999903</v>
      </c>
      <c r="D66" s="2">
        <v>0.10257239455935452</v>
      </c>
    </row>
    <row r="67" spans="1:4" x14ac:dyDescent="0.5">
      <c r="A67" s="1" t="s">
        <v>2</v>
      </c>
      <c r="B67" s="1" t="s">
        <v>9</v>
      </c>
      <c r="C67" s="2">
        <v>-0.67399999999999949</v>
      </c>
      <c r="D67" s="2">
        <v>5.5490461900637618E-2</v>
      </c>
    </row>
    <row r="68" spans="1:4" x14ac:dyDescent="0.5">
      <c r="A68" s="1" t="s">
        <v>4</v>
      </c>
      <c r="B68" s="1" t="s">
        <v>9</v>
      </c>
      <c r="C68" s="2">
        <v>-0.28200000000000003</v>
      </c>
      <c r="D68" s="2">
        <v>0.19020664877813351</v>
      </c>
    </row>
    <row r="69" spans="1:4" x14ac:dyDescent="0.5">
      <c r="A69" s="1" t="s">
        <v>4</v>
      </c>
      <c r="B69" s="1" t="s">
        <v>9</v>
      </c>
      <c r="C69" s="2">
        <v>8.3999999999999631E-2</v>
      </c>
      <c r="D69" s="2">
        <v>0.31598757836273433</v>
      </c>
    </row>
    <row r="70" spans="1:4" x14ac:dyDescent="0.5">
      <c r="A70" s="1" t="s">
        <v>4</v>
      </c>
      <c r="B70" s="1" t="s">
        <v>9</v>
      </c>
      <c r="C70" s="2">
        <v>-0.46600000000000108</v>
      </c>
      <c r="D70" s="2">
        <v>0.12697252024379826</v>
      </c>
    </row>
    <row r="71" spans="1:4" x14ac:dyDescent="0.5">
      <c r="A71" s="1" t="s">
        <v>2</v>
      </c>
      <c r="B71" s="1" t="s">
        <v>9</v>
      </c>
      <c r="C71" s="2">
        <v>-0.3539999999999992</v>
      </c>
      <c r="D71" s="2">
        <v>0.16546285935165492</v>
      </c>
    </row>
    <row r="72" spans="1:4" x14ac:dyDescent="0.5">
      <c r="A72" s="1" t="s">
        <v>4</v>
      </c>
      <c r="B72" s="1" t="s">
        <v>9</v>
      </c>
      <c r="C72" s="2">
        <v>-0.11500000000000199</v>
      </c>
      <c r="D72" s="2">
        <v>0.24759849369788245</v>
      </c>
    </row>
    <row r="73" spans="1:4" x14ac:dyDescent="0.5">
      <c r="A73" s="1" t="s">
        <v>4</v>
      </c>
      <c r="B73" s="1" t="s">
        <v>9</v>
      </c>
      <c r="C73" s="2">
        <v>-0.57199999999999918</v>
      </c>
      <c r="D73" s="2">
        <v>9.0544163588149471E-2</v>
      </c>
    </row>
    <row r="74" spans="1:4" x14ac:dyDescent="0.5">
      <c r="A74" s="1" t="s">
        <v>4</v>
      </c>
      <c r="B74" s="1" t="s">
        <v>9</v>
      </c>
      <c r="C74" s="2">
        <v>-0.39700000000000202</v>
      </c>
      <c r="D74" s="2">
        <v>0.15068531844417352</v>
      </c>
    </row>
    <row r="75" spans="1:4" x14ac:dyDescent="0.5">
      <c r="A75" s="1" t="s">
        <v>2</v>
      </c>
      <c r="B75" s="1" t="s">
        <v>9</v>
      </c>
      <c r="C75" s="2">
        <v>-2.7000000000001023E-2</v>
      </c>
      <c r="D75" s="2">
        <v>0.2778409029969125</v>
      </c>
    </row>
    <row r="76" spans="1:4" x14ac:dyDescent="0.5">
      <c r="A76" s="1" t="s">
        <v>4</v>
      </c>
      <c r="B76" s="1" t="s">
        <v>9</v>
      </c>
      <c r="C76" s="2">
        <v>-1.3739999999999988</v>
      </c>
      <c r="D76" s="2">
        <v>-0.18507415752346229</v>
      </c>
    </row>
    <row r="77" spans="1:4" x14ac:dyDescent="0.5">
      <c r="A77" s="1" t="s">
        <v>2</v>
      </c>
      <c r="B77" s="1" t="s">
        <v>9</v>
      </c>
      <c r="C77" s="2">
        <v>0.4269999999999996</v>
      </c>
      <c r="D77" s="2">
        <v>0.43386424188054346</v>
      </c>
    </row>
    <row r="78" spans="1:4" x14ac:dyDescent="0.5">
      <c r="A78" s="1" t="s">
        <v>2</v>
      </c>
      <c r="B78" s="1" t="s">
        <v>9</v>
      </c>
      <c r="C78" s="2">
        <v>-0.44999999999999929</v>
      </c>
      <c r="D78" s="2">
        <v>0.13247114011634975</v>
      </c>
    </row>
    <row r="79" spans="1:4" x14ac:dyDescent="0.5">
      <c r="A79" s="1" t="s">
        <v>2</v>
      </c>
      <c r="B79" s="1" t="s">
        <v>9</v>
      </c>
      <c r="C79" s="2">
        <v>-0.63299999999999912</v>
      </c>
      <c r="D79" s="2">
        <v>6.9580675324049324E-2</v>
      </c>
    </row>
    <row r="80" spans="1:4" x14ac:dyDescent="0.5">
      <c r="A80" s="1" t="s">
        <v>4</v>
      </c>
      <c r="B80" s="1" t="s">
        <v>9</v>
      </c>
      <c r="C80" s="2">
        <v>-0.95599999999999952</v>
      </c>
      <c r="D80" s="2">
        <v>-4.1422713353071308E-2</v>
      </c>
    </row>
    <row r="81" spans="1:4" x14ac:dyDescent="0.5">
      <c r="A81" s="1" t="s">
        <v>2</v>
      </c>
      <c r="B81" s="1" t="s">
        <v>9</v>
      </c>
      <c r="C81" s="2">
        <v>-0.33999999999999986</v>
      </c>
      <c r="D81" s="2">
        <v>0.17027415174013671</v>
      </c>
    </row>
    <row r="82" spans="1:4" x14ac:dyDescent="0.5">
      <c r="A82" s="1" t="s">
        <v>2</v>
      </c>
      <c r="B82" s="1" t="s">
        <v>9</v>
      </c>
      <c r="C82" s="2">
        <v>-0.64699999999999847</v>
      </c>
      <c r="D82" s="2">
        <v>6.4769382935567554E-2</v>
      </c>
    </row>
    <row r="83" spans="1:4" x14ac:dyDescent="0.5">
      <c r="A83" s="1" t="s">
        <v>4</v>
      </c>
      <c r="B83" s="1" t="s">
        <v>9</v>
      </c>
      <c r="C83" s="2">
        <v>-0.77299999999999969</v>
      </c>
      <c r="D83" s="2">
        <v>2.1467751439229101E-2</v>
      </c>
    </row>
    <row r="84" spans="1:4" x14ac:dyDescent="0.5">
      <c r="A84" s="1" t="s">
        <v>2</v>
      </c>
      <c r="B84" s="1" t="s">
        <v>9</v>
      </c>
      <c r="C84" s="2">
        <v>-0.85100000000000264</v>
      </c>
      <c r="D84" s="2">
        <v>-5.3380204394573583E-3</v>
      </c>
    </row>
    <row r="85" spans="1:4" x14ac:dyDescent="0.5">
      <c r="A85" s="1" t="s">
        <v>2</v>
      </c>
      <c r="B85" s="1" t="s">
        <v>10</v>
      </c>
      <c r="C85" s="2">
        <v>-0.65200000000000102</v>
      </c>
      <c r="D85" s="2">
        <v>6.3051064225394526E-2</v>
      </c>
    </row>
    <row r="86" spans="1:4" x14ac:dyDescent="0.5">
      <c r="A86" s="1" t="s">
        <v>2</v>
      </c>
      <c r="B86" s="1" t="s">
        <v>10</v>
      </c>
      <c r="C86" s="2">
        <v>2.699999999999747E-2</v>
      </c>
      <c r="D86" s="2">
        <v>0.29639874506677116</v>
      </c>
    </row>
    <row r="87" spans="1:4" x14ac:dyDescent="0.5">
      <c r="A87" s="1" t="s">
        <v>4</v>
      </c>
      <c r="B87" s="1" t="s">
        <v>10</v>
      </c>
      <c r="C87" s="2">
        <v>-0.41499999999999915</v>
      </c>
      <c r="D87" s="2">
        <v>0.14449937108755478</v>
      </c>
    </row>
    <row r="88" spans="1:4" x14ac:dyDescent="0.5">
      <c r="A88" s="1" t="s">
        <v>4</v>
      </c>
      <c r="B88" s="1" t="s">
        <v>10</v>
      </c>
      <c r="C88" s="2">
        <v>0.22299999999999898</v>
      </c>
      <c r="D88" s="2">
        <v>0.36375683850551976</v>
      </c>
    </row>
    <row r="89" spans="1:4" x14ac:dyDescent="0.5">
      <c r="A89" s="1" t="s">
        <v>4</v>
      </c>
      <c r="B89" s="1" t="s">
        <v>10</v>
      </c>
      <c r="C89" s="2">
        <v>-0.48900000000000077</v>
      </c>
      <c r="D89" s="2">
        <v>0.11906825417700651</v>
      </c>
    </row>
    <row r="90" spans="1:4" x14ac:dyDescent="0.5">
      <c r="A90" s="1" t="s">
        <v>4</v>
      </c>
      <c r="B90" s="1" t="s">
        <v>10</v>
      </c>
      <c r="C90" s="2">
        <v>-0.44399999999999906</v>
      </c>
      <c r="D90" s="2">
        <v>0.1345331225685564</v>
      </c>
    </row>
    <row r="91" spans="1:4" x14ac:dyDescent="0.5">
      <c r="A91" s="1" t="s">
        <v>4</v>
      </c>
      <c r="B91" s="1" t="s">
        <v>10</v>
      </c>
      <c r="C91" s="2">
        <v>-0.74199999999999733</v>
      </c>
      <c r="D91" s="2">
        <v>3.2121327442297204E-2</v>
      </c>
    </row>
    <row r="92" spans="1:4" x14ac:dyDescent="0.5">
      <c r="A92" s="1" t="s">
        <v>4</v>
      </c>
      <c r="B92" s="1" t="s">
        <v>10</v>
      </c>
      <c r="C92" s="2">
        <v>-0.4480000000000004</v>
      </c>
      <c r="D92" s="2">
        <v>0.13315846760041822</v>
      </c>
    </row>
    <row r="93" spans="1:4" x14ac:dyDescent="0.5">
      <c r="A93" s="1" t="s">
        <v>4</v>
      </c>
      <c r="B93" s="1" t="s">
        <v>10</v>
      </c>
      <c r="C93" s="2">
        <v>0.19899999999999807</v>
      </c>
      <c r="D93" s="2">
        <v>0.35550890869669316</v>
      </c>
    </row>
    <row r="94" spans="1:4" x14ac:dyDescent="0.5">
      <c r="A94" s="1" t="s">
        <v>2</v>
      </c>
      <c r="B94" s="1" t="s">
        <v>10</v>
      </c>
      <c r="C94" s="2">
        <v>1.0219999999999985</v>
      </c>
      <c r="D94" s="2">
        <v>0.63834416839102814</v>
      </c>
    </row>
    <row r="95" spans="1:4" x14ac:dyDescent="0.5">
      <c r="A95" s="1" t="s">
        <v>2</v>
      </c>
      <c r="B95" s="1" t="s">
        <v>10</v>
      </c>
      <c r="C95" s="2">
        <v>-0.51999999999999957</v>
      </c>
      <c r="D95" s="2">
        <v>0.10841467817393963</v>
      </c>
    </row>
    <row r="96" spans="1:4" x14ac:dyDescent="0.5">
      <c r="A96" s="1" t="s">
        <v>2</v>
      </c>
      <c r="B96" s="1" t="s">
        <v>10</v>
      </c>
      <c r="C96" s="2">
        <v>-0.57399999999999807</v>
      </c>
      <c r="D96" s="2">
        <v>8.9856836104080989E-2</v>
      </c>
    </row>
    <row r="97" spans="1:4" x14ac:dyDescent="0.5">
      <c r="A97" s="1" t="s">
        <v>2</v>
      </c>
      <c r="B97" s="1" t="s">
        <v>11</v>
      </c>
      <c r="C97" s="2">
        <v>-0.36299999999999955</v>
      </c>
      <c r="D97" s="2">
        <v>0.16236988567334495</v>
      </c>
    </row>
    <row r="98" spans="1:4" x14ac:dyDescent="0.5">
      <c r="A98" s="1" t="s">
        <v>2</v>
      </c>
      <c r="B98" s="1" t="s">
        <v>11</v>
      </c>
      <c r="C98" s="2">
        <v>-0.47600000000000264</v>
      </c>
      <c r="D98" s="2">
        <v>0.12353588282345343</v>
      </c>
    </row>
    <row r="99" spans="1:4" x14ac:dyDescent="0.5">
      <c r="A99" s="1" t="s">
        <v>2</v>
      </c>
      <c r="B99" s="1" t="s">
        <v>11</v>
      </c>
      <c r="C99" s="2">
        <v>-0.4599999999999973</v>
      </c>
      <c r="D99" s="2">
        <v>0.12903450269600614</v>
      </c>
    </row>
    <row r="100" spans="1:4" x14ac:dyDescent="0.5">
      <c r="A100" s="1" t="s">
        <v>4</v>
      </c>
      <c r="B100" s="1" t="s">
        <v>11</v>
      </c>
      <c r="C100" s="2">
        <v>-0.54100000000000037</v>
      </c>
      <c r="D100" s="2">
        <v>0.10119773959121635</v>
      </c>
    </row>
    <row r="101" spans="1:4" x14ac:dyDescent="0.5">
      <c r="A101" s="1" t="s">
        <v>4</v>
      </c>
      <c r="B101" s="1" t="s">
        <v>11</v>
      </c>
      <c r="C101" s="2">
        <v>-1.1829999999999998</v>
      </c>
      <c r="D101" s="2">
        <v>-0.11943438279488675</v>
      </c>
    </row>
    <row r="102" spans="1:4" x14ac:dyDescent="0.5">
      <c r="A102" s="1" t="s">
        <v>2</v>
      </c>
      <c r="B102" s="1" t="s">
        <v>11</v>
      </c>
      <c r="C102" s="2">
        <v>-0.42299999999999827</v>
      </c>
      <c r="D102" s="2">
        <v>0.14175006115127967</v>
      </c>
    </row>
    <row r="103" spans="1:4" x14ac:dyDescent="0.5">
      <c r="A103" s="1" t="s">
        <v>4</v>
      </c>
      <c r="B103" s="1" t="s">
        <v>11</v>
      </c>
      <c r="C103" s="2">
        <v>-0.73699999999999832</v>
      </c>
      <c r="D103" s="2">
        <v>3.3839646152469011E-2</v>
      </c>
    </row>
    <row r="104" spans="1:4" x14ac:dyDescent="0.5">
      <c r="A104" s="1" t="s">
        <v>4</v>
      </c>
      <c r="B104" s="1" t="s">
        <v>11</v>
      </c>
      <c r="C104" s="2">
        <v>-0.36700000000000088</v>
      </c>
      <c r="D104" s="2">
        <v>0.16099523070520677</v>
      </c>
    </row>
    <row r="105" spans="1:4" x14ac:dyDescent="0.5">
      <c r="A105" s="1" t="s">
        <v>2</v>
      </c>
      <c r="B105" s="1" t="s">
        <v>11</v>
      </c>
      <c r="C105" s="2">
        <v>-0.41699999999999804</v>
      </c>
      <c r="D105" s="2">
        <v>0.14381204360348632</v>
      </c>
    </row>
    <row r="106" spans="1:4" x14ac:dyDescent="0.5">
      <c r="A106" s="1" t="s">
        <v>4</v>
      </c>
      <c r="B106" s="1" t="s">
        <v>11</v>
      </c>
      <c r="C106" s="2">
        <v>0.16999999999999815</v>
      </c>
      <c r="D106" s="2">
        <v>0.34554266017769475</v>
      </c>
    </row>
    <row r="107" spans="1:4" x14ac:dyDescent="0.5">
      <c r="A107" s="1" t="s">
        <v>4</v>
      </c>
      <c r="B107" s="1" t="s">
        <v>11</v>
      </c>
      <c r="C107" s="2">
        <v>-1.1229999999999976</v>
      </c>
      <c r="D107" s="2">
        <v>-9.8814558272820235E-2</v>
      </c>
    </row>
    <row r="108" spans="1:4" x14ac:dyDescent="0.5">
      <c r="A108" s="1" t="s">
        <v>4</v>
      </c>
      <c r="B108" s="1" t="s">
        <v>11</v>
      </c>
      <c r="C108" s="2">
        <v>0.62999999999999901</v>
      </c>
      <c r="D108" s="2">
        <v>0.50362798151353227</v>
      </c>
    </row>
    <row r="109" spans="1:4" x14ac:dyDescent="0.5">
      <c r="A109" s="1" t="s">
        <v>4</v>
      </c>
      <c r="B109" s="1" t="s">
        <v>11</v>
      </c>
      <c r="C109" s="2">
        <v>-0.2900000000000027</v>
      </c>
      <c r="D109" s="2">
        <v>0.18745733884185717</v>
      </c>
    </row>
    <row r="110" spans="1:4" x14ac:dyDescent="0.5">
      <c r="A110" s="1" t="s">
        <v>4</v>
      </c>
      <c r="B110" s="1" t="s">
        <v>12</v>
      </c>
      <c r="C110" s="2">
        <v>-16.852</v>
      </c>
      <c r="D110" s="2">
        <v>-5.5043015567323517</v>
      </c>
    </row>
    <row r="111" spans="1:4" x14ac:dyDescent="0.5">
      <c r="A111" s="1" t="s">
        <v>4</v>
      </c>
      <c r="B111" s="1" t="s">
        <v>12</v>
      </c>
      <c r="C111" s="2">
        <v>-0.22000000000000242</v>
      </c>
      <c r="D111" s="2">
        <v>0.21151380078426729</v>
      </c>
    </row>
    <row r="112" spans="1:4" x14ac:dyDescent="0.5">
      <c r="A112" s="1" t="s">
        <v>4</v>
      </c>
      <c r="B112" s="1" t="s">
        <v>12</v>
      </c>
      <c r="C112" s="2">
        <v>-0.91300000000000026</v>
      </c>
      <c r="D112" s="2">
        <v>-2.6645172445591125E-2</v>
      </c>
    </row>
    <row r="113" spans="1:4" x14ac:dyDescent="0.5">
      <c r="A113" s="1" t="s">
        <v>4</v>
      </c>
      <c r="B113" s="1" t="s">
        <v>12</v>
      </c>
      <c r="C113" s="2">
        <v>9.7040000000000006</v>
      </c>
      <c r="D113" s="2">
        <v>3.6220327767339398</v>
      </c>
    </row>
    <row r="114" spans="1:4" x14ac:dyDescent="0.5">
      <c r="A114" s="1" t="s">
        <v>4</v>
      </c>
      <c r="B114" s="1" t="s">
        <v>12</v>
      </c>
      <c r="C114" s="2">
        <v>-0.63200000000000145</v>
      </c>
      <c r="D114" s="2">
        <v>6.9924339066082961E-2</v>
      </c>
    </row>
    <row r="115" spans="1:4" x14ac:dyDescent="0.5">
      <c r="A115" s="1" t="s">
        <v>4</v>
      </c>
      <c r="B115" s="1" t="s">
        <v>12</v>
      </c>
      <c r="C115" s="2">
        <v>-0.41100000000000136</v>
      </c>
      <c r="D115" s="2">
        <v>0.14587402605569175</v>
      </c>
    </row>
    <row r="116" spans="1:4" x14ac:dyDescent="0.5">
      <c r="A116" s="1" t="s">
        <v>4</v>
      </c>
      <c r="B116" s="1" t="s">
        <v>12</v>
      </c>
      <c r="C116" s="2">
        <v>-11.155999999999999</v>
      </c>
      <c r="D116" s="2">
        <v>-3.5467928821042447</v>
      </c>
    </row>
    <row r="117" spans="1:4" x14ac:dyDescent="0.5">
      <c r="A117" s="1" t="s">
        <v>4</v>
      </c>
      <c r="B117" s="1" t="s">
        <v>12</v>
      </c>
      <c r="C117" s="2">
        <v>16.076999999999998</v>
      </c>
      <c r="D117" s="2">
        <v>5.8122018047193533</v>
      </c>
    </row>
    <row r="118" spans="1:4" x14ac:dyDescent="0.5">
      <c r="A118" s="1" t="s">
        <v>4</v>
      </c>
      <c r="B118" s="1" t="s">
        <v>12</v>
      </c>
      <c r="C118" s="2">
        <v>-0.80999999999999872</v>
      </c>
      <c r="D118" s="2">
        <v>8.7521929839555687E-3</v>
      </c>
    </row>
    <row r="119" spans="1:4" x14ac:dyDescent="0.5">
      <c r="A119" s="1" t="s">
        <v>4</v>
      </c>
      <c r="B119" s="1" t="s">
        <v>12</v>
      </c>
      <c r="C119" s="2">
        <v>-1.0679999999999978</v>
      </c>
      <c r="D119" s="2">
        <v>-7.9913052460926753E-2</v>
      </c>
    </row>
    <row r="120" spans="1:4" x14ac:dyDescent="0.5">
      <c r="A120" s="1" t="s">
        <v>4</v>
      </c>
      <c r="B120" s="1" t="s">
        <v>12</v>
      </c>
      <c r="C120" s="2">
        <v>-0.51099999999999923</v>
      </c>
      <c r="D120" s="2">
        <v>0.1115076518522496</v>
      </c>
    </row>
    <row r="121" spans="1:4" x14ac:dyDescent="0.5">
      <c r="A121" s="1" t="s">
        <v>2</v>
      </c>
      <c r="B121" s="1" t="s">
        <v>12</v>
      </c>
      <c r="C121" s="2">
        <v>-0.66900000000000048</v>
      </c>
      <c r="D121" s="2">
        <v>5.7208780610809425E-2</v>
      </c>
    </row>
    <row r="122" spans="1:4" x14ac:dyDescent="0.5">
      <c r="A122" s="1" t="s">
        <v>2</v>
      </c>
      <c r="B122" s="1" t="s">
        <v>12</v>
      </c>
      <c r="C122" s="2">
        <v>0.43199999999999861</v>
      </c>
      <c r="D122" s="2">
        <v>0.43558256059071526</v>
      </c>
    </row>
    <row r="123" spans="1:4" x14ac:dyDescent="0.5">
      <c r="A123" s="1" t="s">
        <v>2</v>
      </c>
      <c r="B123" s="1" t="s">
        <v>12</v>
      </c>
      <c r="C123" s="2">
        <v>-18.509</v>
      </c>
      <c r="D123" s="2">
        <v>-6.0737523772833999</v>
      </c>
    </row>
    <row r="124" spans="1:4" x14ac:dyDescent="0.5">
      <c r="A124" s="1" t="s">
        <v>4</v>
      </c>
      <c r="B124" s="1" t="s">
        <v>12</v>
      </c>
      <c r="C124" s="2">
        <v>-0.93099999999999739</v>
      </c>
      <c r="D124" s="2">
        <v>-3.2831119802209853E-2</v>
      </c>
    </row>
    <row r="125" spans="1:4" x14ac:dyDescent="0.5">
      <c r="A125" s="1" t="s">
        <v>4</v>
      </c>
      <c r="B125" s="1" t="s">
        <v>12</v>
      </c>
      <c r="C125" s="2">
        <v>-1.5810000000000031</v>
      </c>
      <c r="D125" s="2">
        <v>-0.25621255212459054</v>
      </c>
    </row>
    <row r="126" spans="1:4" x14ac:dyDescent="0.5">
      <c r="A126" s="1" t="s">
        <v>4</v>
      </c>
      <c r="B126" s="1" t="s">
        <v>13</v>
      </c>
      <c r="C126" s="2">
        <v>-0.7970000000000006</v>
      </c>
      <c r="D126" s="2">
        <v>1.3219821630402499E-2</v>
      </c>
    </row>
    <row r="127" spans="1:4" x14ac:dyDescent="0.5">
      <c r="A127" s="1" t="s">
        <v>2</v>
      </c>
      <c r="B127" s="1" t="s">
        <v>13</v>
      </c>
      <c r="C127" s="2">
        <v>-8.8000000000000966E-2</v>
      </c>
      <c r="D127" s="2">
        <v>0.25687741473281239</v>
      </c>
    </row>
    <row r="128" spans="1:4" x14ac:dyDescent="0.5">
      <c r="A128" s="1" t="s">
        <v>2</v>
      </c>
      <c r="B128" s="1" t="s">
        <v>13</v>
      </c>
      <c r="C128" s="2">
        <v>-0.2759999999999998</v>
      </c>
      <c r="D128" s="2">
        <v>0.19226863123034016</v>
      </c>
    </row>
    <row r="129" spans="1:4" x14ac:dyDescent="0.5">
      <c r="A129" s="1" t="s">
        <v>2</v>
      </c>
      <c r="B129" s="1" t="s">
        <v>13</v>
      </c>
      <c r="C129" s="2">
        <v>-4.0990000000000002</v>
      </c>
      <c r="D129" s="2">
        <v>-1.1215578545672811</v>
      </c>
    </row>
    <row r="130" spans="1:4" x14ac:dyDescent="0.5">
      <c r="A130" s="1" t="s">
        <v>4</v>
      </c>
      <c r="B130" s="1" t="s">
        <v>13</v>
      </c>
      <c r="C130" s="2">
        <v>0.21699999999999875</v>
      </c>
      <c r="D130" s="2">
        <v>0.36169485605331309</v>
      </c>
    </row>
    <row r="131" spans="1:4" x14ac:dyDescent="0.5">
      <c r="A131" s="1" t="s">
        <v>2</v>
      </c>
      <c r="B131" s="1" t="s">
        <v>13</v>
      </c>
      <c r="C131" s="2">
        <v>-0.35200000000000031</v>
      </c>
      <c r="D131" s="2">
        <v>0.16615018683572341</v>
      </c>
    </row>
    <row r="132" spans="1:4" x14ac:dyDescent="0.5">
      <c r="A132" s="1" t="s">
        <v>4</v>
      </c>
      <c r="B132" s="1" t="s">
        <v>13</v>
      </c>
      <c r="C132" s="2">
        <v>-9.0000000000003411E-3</v>
      </c>
      <c r="D132" s="2">
        <v>0.28402685035353248</v>
      </c>
    </row>
    <row r="133" spans="1:4" x14ac:dyDescent="0.5">
      <c r="A133" s="1" t="s">
        <v>2</v>
      </c>
      <c r="B133" s="1" t="s">
        <v>13</v>
      </c>
      <c r="C133" s="2">
        <v>-4.1679999999999993</v>
      </c>
      <c r="D133" s="2">
        <v>-1.1452706527676564</v>
      </c>
    </row>
    <row r="134" spans="1:4" x14ac:dyDescent="0.5">
      <c r="A134" s="1" t="s">
        <v>4</v>
      </c>
      <c r="B134" s="1" t="s">
        <v>13</v>
      </c>
      <c r="C134" s="2">
        <v>-0.2640000000000029</v>
      </c>
      <c r="D134" s="2">
        <v>0.19639259613475224</v>
      </c>
    </row>
    <row r="135" spans="1:4" x14ac:dyDescent="0.5">
      <c r="A135" s="1" t="s">
        <v>2</v>
      </c>
      <c r="B135" s="1" t="s">
        <v>13</v>
      </c>
      <c r="C135" s="2">
        <v>-0.40900000000000247</v>
      </c>
      <c r="D135" s="2">
        <v>0.14656135353976021</v>
      </c>
    </row>
    <row r="136" spans="1:4" x14ac:dyDescent="0.5">
      <c r="A136" s="1" t="s">
        <v>4</v>
      </c>
      <c r="B136" s="1" t="s">
        <v>13</v>
      </c>
      <c r="C136" s="2">
        <v>-0.99200000000000088</v>
      </c>
      <c r="D136" s="2">
        <v>-5.3794608066311214E-2</v>
      </c>
    </row>
    <row r="137" spans="1:4" x14ac:dyDescent="0.5">
      <c r="A137" s="1" t="s">
        <v>2</v>
      </c>
      <c r="B137" s="1" t="s">
        <v>13</v>
      </c>
      <c r="C137" s="2">
        <v>-1.990000000000002</v>
      </c>
      <c r="D137" s="2">
        <v>-0.39677102261667146</v>
      </c>
    </row>
    <row r="138" spans="1:4" x14ac:dyDescent="0.5">
      <c r="A138" s="1" t="s">
        <v>2</v>
      </c>
      <c r="B138" s="1" t="s">
        <v>13</v>
      </c>
      <c r="C138" s="2">
        <v>-0.29100000000000037</v>
      </c>
      <c r="D138" s="2">
        <v>0.18711367509982355</v>
      </c>
    </row>
    <row r="139" spans="1:4" x14ac:dyDescent="0.5">
      <c r="A139" s="1" t="s">
        <v>4</v>
      </c>
      <c r="B139" s="1" t="s">
        <v>13</v>
      </c>
      <c r="C139" s="2">
        <v>-0.74699999999999989</v>
      </c>
      <c r="D139" s="2">
        <v>3.0403008732124183E-2</v>
      </c>
    </row>
    <row r="140" spans="1:4" x14ac:dyDescent="0.5">
      <c r="A140" s="1" t="s">
        <v>2</v>
      </c>
      <c r="B140" s="1" t="s">
        <v>13</v>
      </c>
      <c r="C140" s="2">
        <v>-20.277999999999999</v>
      </c>
      <c r="D140" s="2">
        <v>-6.6816935369423041</v>
      </c>
    </row>
    <row r="141" spans="1:4" x14ac:dyDescent="0.5">
      <c r="A141" s="1" t="s">
        <v>4</v>
      </c>
      <c r="B141" s="1" t="s">
        <v>13</v>
      </c>
      <c r="C141" s="2">
        <v>-18.179000000000002</v>
      </c>
      <c r="D141" s="2">
        <v>-5.9603433424120391</v>
      </c>
    </row>
    <row r="142" spans="1:4" x14ac:dyDescent="0.5">
      <c r="A142" s="1" t="s">
        <v>2</v>
      </c>
      <c r="B142" s="1" t="s">
        <v>13</v>
      </c>
      <c r="C142" s="2">
        <v>-0.17000000000000171</v>
      </c>
      <c r="D142" s="2">
        <v>0.22869698788598897</v>
      </c>
    </row>
    <row r="143" spans="1:4" x14ac:dyDescent="0.5">
      <c r="A143" s="1" t="s">
        <v>2</v>
      </c>
      <c r="B143" s="1" t="s">
        <v>13</v>
      </c>
      <c r="C143" s="2">
        <v>-0.58800000000000097</v>
      </c>
      <c r="D143" s="2">
        <v>8.5045543715597985E-2</v>
      </c>
    </row>
    <row r="144" spans="1:4" x14ac:dyDescent="0.5">
      <c r="A144" s="1" t="s">
        <v>2</v>
      </c>
      <c r="B144" s="1" t="s">
        <v>13</v>
      </c>
      <c r="C144" s="2">
        <v>-1.5609999999999999</v>
      </c>
      <c r="D144" s="2">
        <v>-0.24933927728390087</v>
      </c>
    </row>
    <row r="145" spans="1:4" x14ac:dyDescent="0.5">
      <c r="A145" s="1" t="s">
        <v>4</v>
      </c>
      <c r="B145" s="1" t="s">
        <v>13</v>
      </c>
      <c r="C145" s="2">
        <v>-0.53200000000000003</v>
      </c>
      <c r="D145" s="2">
        <v>0.10429071326952633</v>
      </c>
    </row>
    <row r="146" spans="1:4" x14ac:dyDescent="0.5">
      <c r="A146" s="1" t="s">
        <v>2</v>
      </c>
      <c r="B146" s="1" t="s">
        <v>13</v>
      </c>
      <c r="C146" s="2">
        <v>-0.29200000000000159</v>
      </c>
      <c r="D146" s="2">
        <v>0.1867700113577887</v>
      </c>
    </row>
    <row r="147" spans="1:4" x14ac:dyDescent="0.5">
      <c r="A147" s="1" t="s">
        <v>2</v>
      </c>
      <c r="B147" s="1" t="s">
        <v>13</v>
      </c>
      <c r="C147" s="2">
        <v>-0.2029999999999994</v>
      </c>
      <c r="D147" s="2">
        <v>0.21735608439885362</v>
      </c>
    </row>
    <row r="148" spans="1:4" x14ac:dyDescent="0.5">
      <c r="A148" s="1" t="s">
        <v>2</v>
      </c>
      <c r="B148" s="1" t="s">
        <v>13</v>
      </c>
      <c r="C148" s="2">
        <v>-1.5289999999999999</v>
      </c>
      <c r="D148" s="2">
        <v>-0.23834203753879915</v>
      </c>
    </row>
    <row r="149" spans="1:4" x14ac:dyDescent="0.5">
      <c r="A149" s="1" t="s">
        <v>4</v>
      </c>
      <c r="B149" s="1" t="s">
        <v>13</v>
      </c>
      <c r="C149" s="2">
        <v>-16.835999999999999</v>
      </c>
      <c r="D149" s="2">
        <v>-5.4988029368597999</v>
      </c>
    </row>
    <row r="150" spans="1:4" x14ac:dyDescent="0.5">
      <c r="A150" s="1" t="s">
        <v>4</v>
      </c>
      <c r="B150" s="1" t="s">
        <v>14</v>
      </c>
      <c r="C150" s="2">
        <v>-1.2160000000000011</v>
      </c>
      <c r="D150" s="2">
        <v>-0.13077528628202334</v>
      </c>
    </row>
    <row r="151" spans="1:4" x14ac:dyDescent="0.5">
      <c r="A151" s="1" t="s">
        <v>2</v>
      </c>
      <c r="B151" s="1" t="s">
        <v>14</v>
      </c>
      <c r="C151" s="2">
        <v>-0.44200000000000017</v>
      </c>
      <c r="D151" s="2">
        <v>0.13522045005262487</v>
      </c>
    </row>
    <row r="152" spans="1:4" x14ac:dyDescent="0.5">
      <c r="A152" s="1" t="s">
        <v>2</v>
      </c>
      <c r="B152" s="1" t="s">
        <v>14</v>
      </c>
      <c r="C152" s="2">
        <v>0.3490000000000002</v>
      </c>
      <c r="D152" s="2">
        <v>0.40705847000185819</v>
      </c>
    </row>
    <row r="153" spans="1:4" x14ac:dyDescent="0.5">
      <c r="A153" s="1" t="s">
        <v>4</v>
      </c>
      <c r="B153" s="1" t="s">
        <v>14</v>
      </c>
      <c r="C153" s="2">
        <v>-0.65899999999999892</v>
      </c>
      <c r="D153" s="2">
        <v>6.0645418031154245E-2</v>
      </c>
    </row>
    <row r="154" spans="1:4" x14ac:dyDescent="0.5">
      <c r="A154" s="1" t="s">
        <v>4</v>
      </c>
      <c r="B154" s="1" t="s">
        <v>14</v>
      </c>
      <c r="C154" s="2">
        <v>-2.3880000000000017</v>
      </c>
      <c r="D154" s="2">
        <v>-0.53354919194637407</v>
      </c>
    </row>
    <row r="155" spans="1:4" x14ac:dyDescent="0.5">
      <c r="A155" s="1" t="s">
        <v>2</v>
      </c>
      <c r="B155" s="1" t="s">
        <v>14</v>
      </c>
      <c r="C155" s="2">
        <v>-0.74000000000000199</v>
      </c>
      <c r="D155" s="2">
        <v>3.2808654926364464E-2</v>
      </c>
    </row>
    <row r="156" spans="1:4" x14ac:dyDescent="0.5">
      <c r="A156" s="1" t="s">
        <v>2</v>
      </c>
      <c r="B156" s="1" t="s">
        <v>14</v>
      </c>
      <c r="C156" s="2">
        <v>-0.91900000000000048</v>
      </c>
      <c r="D156" s="2">
        <v>-2.8707154897797772E-2</v>
      </c>
    </row>
    <row r="157" spans="1:4" x14ac:dyDescent="0.5">
      <c r="A157" s="1" t="s">
        <v>4</v>
      </c>
      <c r="B157" s="1" t="s">
        <v>14</v>
      </c>
      <c r="C157" s="2">
        <v>-0.29500000000000171</v>
      </c>
      <c r="D157" s="2">
        <v>0.18573902013168536</v>
      </c>
    </row>
    <row r="158" spans="1:4" x14ac:dyDescent="0.5">
      <c r="A158" s="1" t="s">
        <v>4</v>
      </c>
      <c r="B158" s="1" t="s">
        <v>14</v>
      </c>
      <c r="C158" s="2">
        <v>-3.8960000000000008</v>
      </c>
      <c r="D158" s="2">
        <v>-1.0517941149342924</v>
      </c>
    </row>
    <row r="159" spans="1:4" x14ac:dyDescent="0.5">
      <c r="A159" s="1" t="s">
        <v>4</v>
      </c>
      <c r="B159" s="1" t="s">
        <v>14</v>
      </c>
      <c r="C159" s="2">
        <v>-1.4939999999999998</v>
      </c>
      <c r="D159" s="2">
        <v>-0.22631380656759409</v>
      </c>
    </row>
    <row r="160" spans="1:4" x14ac:dyDescent="0.5">
      <c r="A160" s="1" t="s">
        <v>2</v>
      </c>
      <c r="B160" s="1" t="s">
        <v>14</v>
      </c>
      <c r="C160" s="2">
        <v>-0.71699999999999875</v>
      </c>
      <c r="D160" s="2">
        <v>4.0712920993157438E-2</v>
      </c>
    </row>
    <row r="161" spans="1:4" x14ac:dyDescent="0.5">
      <c r="A161" s="1" t="s">
        <v>2</v>
      </c>
      <c r="B161" s="1" t="s">
        <v>14</v>
      </c>
      <c r="C161" s="2">
        <v>-1.588000000000001</v>
      </c>
      <c r="D161" s="2">
        <v>-0.25861819831883082</v>
      </c>
    </row>
    <row r="162" spans="1:4" x14ac:dyDescent="0.5">
      <c r="A162" s="1" t="s">
        <v>4</v>
      </c>
      <c r="B162" s="1" t="s">
        <v>14</v>
      </c>
      <c r="C162" s="2">
        <v>-0.72700000000000031</v>
      </c>
      <c r="D162" s="2">
        <v>3.727628357281261E-2</v>
      </c>
    </row>
    <row r="163" spans="1:4" x14ac:dyDescent="0.5">
      <c r="A163" s="1" t="s">
        <v>4</v>
      </c>
      <c r="B163" s="1" t="s">
        <v>14</v>
      </c>
      <c r="C163" s="2">
        <v>8.6999999999999744E-2</v>
      </c>
      <c r="D163" s="2">
        <v>0.31701856958883767</v>
      </c>
    </row>
    <row r="164" spans="1:4" x14ac:dyDescent="0.5">
      <c r="A164" s="1" t="s">
        <v>2</v>
      </c>
      <c r="B164" s="1" t="s">
        <v>14</v>
      </c>
      <c r="C164" s="2">
        <v>-0.54200000000000159</v>
      </c>
      <c r="D164" s="2">
        <v>0.1008540758491815</v>
      </c>
    </row>
    <row r="165" spans="1:4" x14ac:dyDescent="0.5">
      <c r="A165" s="1" t="s">
        <v>4</v>
      </c>
      <c r="B165" s="1" t="s">
        <v>15</v>
      </c>
      <c r="C165" s="2">
        <v>-0.16403122000000181</v>
      </c>
      <c r="D165" s="2">
        <v>0.23074824115616918</v>
      </c>
    </row>
    <row r="166" spans="1:4" x14ac:dyDescent="0.5">
      <c r="A166" s="1" t="s">
        <v>2</v>
      </c>
      <c r="B166" s="1" t="s">
        <v>15</v>
      </c>
      <c r="C166" s="2">
        <v>-0.37328489999999803</v>
      </c>
      <c r="D166" s="2">
        <v>0.15883533845289557</v>
      </c>
    </row>
    <row r="167" spans="1:4" x14ac:dyDescent="0.5">
      <c r="A167" s="1" t="s">
        <v>4</v>
      </c>
      <c r="B167" s="1" t="s">
        <v>15</v>
      </c>
      <c r="C167" s="2">
        <v>-0.78036512000000258</v>
      </c>
      <c r="D167" s="2">
        <v>1.8936626739495498E-2</v>
      </c>
    </row>
    <row r="168" spans="1:4" x14ac:dyDescent="0.5">
      <c r="A168" s="1" t="s">
        <v>2</v>
      </c>
      <c r="B168" s="1" t="s">
        <v>15</v>
      </c>
      <c r="C168" s="2">
        <v>-0.32341324000000071</v>
      </c>
      <c r="D168" s="2">
        <v>0.17597441974996339</v>
      </c>
    </row>
    <row r="169" spans="1:4" x14ac:dyDescent="0.5">
      <c r="A169" s="1" t="s">
        <v>4</v>
      </c>
      <c r="B169" s="1" t="s">
        <v>15</v>
      </c>
      <c r="C169" s="2">
        <v>-0.59359035000000304</v>
      </c>
      <c r="D169" s="2">
        <v>8.3124343115315108E-2</v>
      </c>
    </row>
    <row r="170" spans="1:4" x14ac:dyDescent="0.5">
      <c r="A170" s="1" t="s">
        <v>2</v>
      </c>
      <c r="B170" s="1" t="s">
        <v>15</v>
      </c>
      <c r="C170" s="2">
        <v>-0.23216079000000178</v>
      </c>
      <c r="D170" s="2">
        <v>0.20733457818677264</v>
      </c>
    </row>
    <row r="171" spans="1:4" x14ac:dyDescent="0.5">
      <c r="A171" s="1" t="s">
        <v>2</v>
      </c>
      <c r="B171" s="1" t="s">
        <v>15</v>
      </c>
      <c r="C171" s="2">
        <v>-0.45263863999999998</v>
      </c>
      <c r="D171" s="2">
        <v>0.13156433522006777</v>
      </c>
    </row>
    <row r="172" spans="1:4" x14ac:dyDescent="0.5">
      <c r="A172" s="1" t="s">
        <v>4</v>
      </c>
      <c r="B172" s="1" t="s">
        <v>15</v>
      </c>
      <c r="C172" s="2">
        <v>-0.42570758999999825</v>
      </c>
      <c r="D172" s="2">
        <v>0.14081956063998469</v>
      </c>
    </row>
    <row r="173" spans="1:4" x14ac:dyDescent="0.5">
      <c r="A173" s="1" t="s">
        <v>4</v>
      </c>
      <c r="B173" s="1" t="s">
        <v>15</v>
      </c>
      <c r="C173" s="2">
        <v>-1.1281723600000007</v>
      </c>
      <c r="D173" s="2">
        <v>-0.1005921108655705</v>
      </c>
    </row>
    <row r="174" spans="1:4" x14ac:dyDescent="0.5">
      <c r="A174" s="1" t="s">
        <v>4</v>
      </c>
      <c r="B174" s="1" t="s">
        <v>15</v>
      </c>
      <c r="C174" s="2">
        <v>0.38816886000000039</v>
      </c>
      <c r="D174" s="2">
        <v>0.42051938700068092</v>
      </c>
    </row>
    <row r="175" spans="1:4" x14ac:dyDescent="0.5">
      <c r="A175" s="1" t="s">
        <v>2</v>
      </c>
      <c r="B175" s="1" t="s">
        <v>15</v>
      </c>
      <c r="C175" s="2">
        <v>-0.29618698999999893</v>
      </c>
      <c r="D175" s="2">
        <v>0.18533109470652886</v>
      </c>
    </row>
    <row r="176" spans="1:4" x14ac:dyDescent="0.5">
      <c r="A176" s="1" t="s">
        <v>4</v>
      </c>
      <c r="B176" s="1" t="s">
        <v>15</v>
      </c>
      <c r="C176" s="2">
        <v>-1.1344733500000004</v>
      </c>
      <c r="D176" s="2">
        <v>-0.10275753266749192</v>
      </c>
    </row>
    <row r="177" spans="1:4" x14ac:dyDescent="0.5">
      <c r="A177" s="1" t="s">
        <v>2</v>
      </c>
      <c r="B177" s="1" t="s">
        <v>15</v>
      </c>
      <c r="C177" s="2">
        <v>-0.61842071000000232</v>
      </c>
      <c r="D177" s="2">
        <v>7.4591048681653352E-2</v>
      </c>
    </row>
    <row r="178" spans="1:4" x14ac:dyDescent="0.5">
      <c r="A178" s="1" t="s">
        <v>2</v>
      </c>
      <c r="B178" s="1" t="s">
        <v>15</v>
      </c>
      <c r="C178" s="2">
        <v>-0.44639017000000081</v>
      </c>
      <c r="D178" s="2">
        <v>0.13371170780225736</v>
      </c>
    </row>
    <row r="179" spans="1:4" x14ac:dyDescent="0.5">
      <c r="A179" s="1" t="s">
        <v>2</v>
      </c>
      <c r="B179" s="1" t="s">
        <v>15</v>
      </c>
      <c r="C179" s="2">
        <v>-0.64140791999999891</v>
      </c>
      <c r="D179" s="2">
        <v>6.6691178074123281E-2</v>
      </c>
    </row>
    <row r="180" spans="1:4" x14ac:dyDescent="0.5">
      <c r="A180" s="1" t="s">
        <v>4</v>
      </c>
      <c r="B180" s="1" t="s">
        <v>15</v>
      </c>
      <c r="C180" s="2">
        <v>-0.53982408999999976</v>
      </c>
      <c r="D180" s="2">
        <v>0.10160185722211226</v>
      </c>
    </row>
    <row r="181" spans="1:4" x14ac:dyDescent="0.5">
      <c r="A181" s="1" t="s">
        <v>4</v>
      </c>
      <c r="B181" s="1" t="s">
        <v>15</v>
      </c>
      <c r="C181" s="2">
        <v>-0.18104326999999998</v>
      </c>
      <c r="D181" s="2">
        <v>0.22490181639349302</v>
      </c>
    </row>
    <row r="182" spans="1:4" x14ac:dyDescent="0.5">
      <c r="A182" s="1" t="s">
        <v>4</v>
      </c>
      <c r="B182" s="1" t="s">
        <v>15</v>
      </c>
      <c r="C182" s="2">
        <v>0.18859153999999734</v>
      </c>
      <c r="D182" s="2">
        <v>0.35193189838427724</v>
      </c>
    </row>
    <row r="183" spans="1:4" x14ac:dyDescent="0.5">
      <c r="A183" s="1" t="s">
        <v>4</v>
      </c>
      <c r="B183" s="1" t="s">
        <v>15</v>
      </c>
      <c r="C183" s="2">
        <v>0.57886690999999857</v>
      </c>
      <c r="D183" s="2">
        <v>0.48605539246234891</v>
      </c>
    </row>
    <row r="184" spans="1:4" x14ac:dyDescent="0.5">
      <c r="A184" s="1" t="s">
        <v>4</v>
      </c>
      <c r="B184" s="1" t="s">
        <v>15</v>
      </c>
      <c r="C184" s="2">
        <v>-0.60460394000000051</v>
      </c>
      <c r="D184" s="2">
        <v>7.9339371562683017E-2</v>
      </c>
    </row>
    <row r="185" spans="1:4" x14ac:dyDescent="0.5">
      <c r="A185" s="1" t="s">
        <v>2</v>
      </c>
      <c r="B185" s="1" t="s">
        <v>15</v>
      </c>
      <c r="C185" s="2">
        <v>-1.5663302899999998</v>
      </c>
      <c r="D185" s="2">
        <v>-0.2511711046914295</v>
      </c>
    </row>
    <row r="186" spans="1:4" x14ac:dyDescent="0.5">
      <c r="A186" s="1" t="s">
        <v>2</v>
      </c>
      <c r="B186" s="1" t="s">
        <v>15</v>
      </c>
      <c r="C186" s="2">
        <v>-0.61453775000000022</v>
      </c>
      <c r="D186" s="2">
        <v>7.5925481245424087E-2</v>
      </c>
    </row>
    <row r="187" spans="1:4" x14ac:dyDescent="0.5">
      <c r="A187" s="1" t="s">
        <v>2</v>
      </c>
      <c r="B187" s="1" t="s">
        <v>15</v>
      </c>
      <c r="C187" s="2">
        <v>-0.56743708999999853</v>
      </c>
      <c r="D187" s="2">
        <v>9.2112270313315994E-2</v>
      </c>
    </row>
    <row r="188" spans="1:4" x14ac:dyDescent="0.5">
      <c r="A188" s="1" t="s">
        <v>4</v>
      </c>
      <c r="B188" s="1" t="s">
        <v>15</v>
      </c>
      <c r="C188" s="2">
        <v>-0.57672209000000052</v>
      </c>
      <c r="D188" s="2">
        <v>8.8921352468525644E-2</v>
      </c>
    </row>
    <row r="189" spans="1:4" x14ac:dyDescent="0.5">
      <c r="A189" s="1" t="s">
        <v>4</v>
      </c>
      <c r="B189" s="1" t="s">
        <v>15</v>
      </c>
      <c r="C189" s="2">
        <v>0.32231771000000009</v>
      </c>
      <c r="D189" s="2">
        <v>0.39788873437441036</v>
      </c>
    </row>
    <row r="190" spans="1:4" x14ac:dyDescent="0.5">
      <c r="A190" s="1" t="s">
        <v>4</v>
      </c>
      <c r="B190" s="1" t="s">
        <v>15</v>
      </c>
      <c r="C190" s="2">
        <v>-0.73967440000000195</v>
      </c>
      <c r="D190" s="2">
        <v>3.2920551840770883E-2</v>
      </c>
    </row>
    <row r="191" spans="1:4" x14ac:dyDescent="0.5">
      <c r="A191" s="1" t="s">
        <v>4</v>
      </c>
      <c r="B191" s="1" t="s">
        <v>16</v>
      </c>
      <c r="C191" s="2">
        <v>-1.2959391000000018</v>
      </c>
      <c r="D191" s="2">
        <v>-0.15824745652288799</v>
      </c>
    </row>
    <row r="192" spans="1:4" x14ac:dyDescent="0.5">
      <c r="A192" s="1" t="s">
        <v>2</v>
      </c>
      <c r="B192" s="1" t="s">
        <v>16</v>
      </c>
      <c r="C192" s="2">
        <v>-0.47964690000000232</v>
      </c>
      <c r="D192" s="2">
        <v>0.1222825755226282</v>
      </c>
    </row>
    <row r="193" spans="1:4" x14ac:dyDescent="0.5">
      <c r="A193" s="1" t="s">
        <v>2</v>
      </c>
      <c r="B193" s="1" t="s">
        <v>16</v>
      </c>
      <c r="C193" s="2">
        <v>-0.20117950000000207</v>
      </c>
      <c r="D193" s="2">
        <v>0.21798172424122636</v>
      </c>
    </row>
    <row r="194" spans="1:4" x14ac:dyDescent="0.5">
      <c r="A194" s="1" t="s">
        <v>2</v>
      </c>
      <c r="B194" s="1" t="s">
        <v>16</v>
      </c>
      <c r="C194" s="2">
        <v>-2.6867234499999988</v>
      </c>
      <c r="D194" s="2">
        <v>-0.63620961060680759</v>
      </c>
    </row>
    <row r="195" spans="1:4" x14ac:dyDescent="0.5">
      <c r="A195" s="1" t="s">
        <v>2</v>
      </c>
      <c r="B195" s="1" t="s">
        <v>16</v>
      </c>
      <c r="C195" s="2">
        <v>-0.27462591000000103</v>
      </c>
      <c r="D195" s="2">
        <v>0.19274085614163183</v>
      </c>
    </row>
    <row r="196" spans="1:4" x14ac:dyDescent="0.5">
      <c r="A196" s="1" t="s">
        <v>2</v>
      </c>
      <c r="B196" s="1" t="s">
        <v>16</v>
      </c>
      <c r="C196" s="2">
        <v>-0.26911149000000023</v>
      </c>
      <c r="D196" s="2">
        <v>0.19463596235398162</v>
      </c>
    </row>
    <row r="197" spans="1:4" x14ac:dyDescent="0.5">
      <c r="A197" s="1" t="s">
        <v>2</v>
      </c>
      <c r="B197" s="1" t="s">
        <v>16</v>
      </c>
      <c r="C197" s="2">
        <v>0.3954199299999992</v>
      </c>
      <c r="D197" s="2">
        <v>0.42301131685063409</v>
      </c>
    </row>
    <row r="198" spans="1:4" x14ac:dyDescent="0.5">
      <c r="A198" s="1" t="s">
        <v>2</v>
      </c>
      <c r="B198" s="1" t="s">
        <v>16</v>
      </c>
      <c r="C198" s="2">
        <v>0.52529275999999925</v>
      </c>
      <c r="D198" s="2">
        <v>0.46764389959703534</v>
      </c>
    </row>
    <row r="199" spans="1:4" x14ac:dyDescent="0.5">
      <c r="A199" s="1" t="s">
        <v>4</v>
      </c>
      <c r="B199" s="1" t="s">
        <v>16</v>
      </c>
      <c r="C199" s="2">
        <v>-1.1572878600000003</v>
      </c>
      <c r="D199" s="2">
        <v>-0.11059805254677378</v>
      </c>
    </row>
    <row r="200" spans="1:4" x14ac:dyDescent="0.5">
      <c r="A200" s="1" t="s">
        <v>2</v>
      </c>
      <c r="B200" s="1" t="s">
        <v>16</v>
      </c>
      <c r="C200" s="2">
        <v>-1.1718110499999987</v>
      </c>
      <c r="D200" s="2">
        <v>-0.11558914636845026</v>
      </c>
    </row>
    <row r="201" spans="1:4" x14ac:dyDescent="0.5">
      <c r="A201" s="1" t="s">
        <v>2</v>
      </c>
      <c r="B201" s="1" t="s">
        <v>16</v>
      </c>
      <c r="C201" s="2">
        <v>-0.45425871999999856</v>
      </c>
      <c r="D201" s="2">
        <v>0.13100757246487313</v>
      </c>
    </row>
    <row r="202" spans="1:4" x14ac:dyDescent="0.5">
      <c r="A202" s="1" t="s">
        <v>2</v>
      </c>
      <c r="B202" s="1" t="s">
        <v>16</v>
      </c>
      <c r="C202" s="2">
        <v>1.1567399999989902E-3</v>
      </c>
      <c r="D202" s="2">
        <v>0.28751735362880299</v>
      </c>
    </row>
    <row r="203" spans="1:4" x14ac:dyDescent="0.5">
      <c r="A203" s="1" t="s">
        <v>2</v>
      </c>
      <c r="B203" s="1" t="s">
        <v>17</v>
      </c>
      <c r="C203" s="2">
        <v>3.5707039999998358E-2</v>
      </c>
      <c r="D203" s="2">
        <v>0.29939103901521491</v>
      </c>
    </row>
    <row r="204" spans="1:4" x14ac:dyDescent="0.5">
      <c r="A204" s="1" t="s">
        <v>2</v>
      </c>
      <c r="B204" s="1" t="s">
        <v>17</v>
      </c>
      <c r="C204" s="2">
        <v>-1.1687708299999997</v>
      </c>
      <c r="D204" s="2">
        <v>-0.11454433298664267</v>
      </c>
    </row>
    <row r="205" spans="1:4" x14ac:dyDescent="0.5">
      <c r="A205" s="1" t="s">
        <v>4</v>
      </c>
      <c r="B205" s="1" t="s">
        <v>17</v>
      </c>
      <c r="C205" s="2">
        <v>-0.17401519999999948</v>
      </c>
      <c r="D205" s="2">
        <v>0.22731710922897311</v>
      </c>
    </row>
    <row r="206" spans="1:4" x14ac:dyDescent="0.5">
      <c r="A206" s="1" t="s">
        <v>4</v>
      </c>
      <c r="B206" s="1" t="s">
        <v>17</v>
      </c>
      <c r="C206" s="2">
        <v>-0.99754957000000033</v>
      </c>
      <c r="D206" s="2">
        <v>-5.5701794059193024E-2</v>
      </c>
    </row>
    <row r="207" spans="1:4" x14ac:dyDescent="0.5">
      <c r="A207" s="1" t="s">
        <v>2</v>
      </c>
      <c r="B207" s="1" t="s">
        <v>17</v>
      </c>
      <c r="C207" s="2">
        <v>-7.9145900000000324E-2</v>
      </c>
      <c r="D207" s="2">
        <v>0.25992024787115964</v>
      </c>
    </row>
    <row r="208" spans="1:4" x14ac:dyDescent="0.5">
      <c r="A208" s="1" t="s">
        <v>2</v>
      </c>
      <c r="B208" s="1" t="s">
        <v>17</v>
      </c>
      <c r="C208" s="2">
        <v>-0.1420981399999981</v>
      </c>
      <c r="D208" s="2">
        <v>0.23828584550331094</v>
      </c>
    </row>
    <row r="209" spans="1:4" x14ac:dyDescent="0.5">
      <c r="A209" s="1" t="s">
        <v>4</v>
      </c>
      <c r="B209" s="1" t="s">
        <v>17</v>
      </c>
      <c r="C209" s="2">
        <v>-0.95258455999999825</v>
      </c>
      <c r="D209" s="2">
        <v>-4.0248950461976803E-2</v>
      </c>
    </row>
    <row r="210" spans="1:4" x14ac:dyDescent="0.5">
      <c r="A210" s="1" t="s">
        <v>2</v>
      </c>
      <c r="B210" s="1" t="s">
        <v>17</v>
      </c>
      <c r="C210" s="2">
        <v>-0.51334700000000311</v>
      </c>
      <c r="D210" s="2">
        <v>0.11070107304969347</v>
      </c>
    </row>
    <row r="211" spans="1:4" x14ac:dyDescent="0.5">
      <c r="A211" s="1" t="s">
        <v>2</v>
      </c>
      <c r="B211" s="1" t="s">
        <v>17</v>
      </c>
      <c r="C211" s="2">
        <v>-0.43719358999999969</v>
      </c>
      <c r="D211" s="2">
        <v>0.13687223889897673</v>
      </c>
    </row>
    <row r="212" spans="1:4" x14ac:dyDescent="0.5">
      <c r="A212" s="1" t="s">
        <v>2</v>
      </c>
      <c r="B212" s="1" t="s">
        <v>17</v>
      </c>
      <c r="C212" s="2">
        <v>-0.42834269000000091</v>
      </c>
      <c r="D212" s="2">
        <v>0.13991397231334884</v>
      </c>
    </row>
    <row r="213" spans="1:4" x14ac:dyDescent="0.5">
      <c r="A213" s="1" t="s">
        <v>2</v>
      </c>
      <c r="B213" s="1" t="s">
        <v>17</v>
      </c>
      <c r="C213" s="2">
        <v>-1.6471605000000018</v>
      </c>
      <c r="D213" s="2">
        <v>-0.27894951712945892</v>
      </c>
    </row>
    <row r="214" spans="1:4" x14ac:dyDescent="0.5">
      <c r="A214" s="1" t="s">
        <v>2</v>
      </c>
      <c r="B214" s="1" t="s">
        <v>17</v>
      </c>
      <c r="C214" s="2">
        <v>-1.2825372000000002</v>
      </c>
      <c r="D214" s="2">
        <v>-0.15364170941851621</v>
      </c>
    </row>
    <row r="215" spans="1:4" x14ac:dyDescent="0.5">
      <c r="A215" s="1" t="s">
        <v>2</v>
      </c>
      <c r="B215" s="1" t="s">
        <v>17</v>
      </c>
      <c r="C215" s="2">
        <v>-0.41932238000000055</v>
      </c>
      <c r="D215" s="2">
        <v>0.14301392580225955</v>
      </c>
    </row>
    <row r="216" spans="1:4" x14ac:dyDescent="0.5">
      <c r="A216" s="1" t="s">
        <v>2</v>
      </c>
      <c r="B216" s="1" t="s">
        <v>18</v>
      </c>
      <c r="C216" s="2">
        <v>-1.3703574199999977</v>
      </c>
      <c r="D216" s="2">
        <v>-0.18382233485000216</v>
      </c>
    </row>
    <row r="217" spans="1:4" x14ac:dyDescent="0.5">
      <c r="A217" s="1" t="s">
        <v>2</v>
      </c>
      <c r="B217" s="1" t="s">
        <v>18</v>
      </c>
      <c r="C217" s="2">
        <v>-0.75990300000000133</v>
      </c>
      <c r="D217" s="2">
        <v>2.5968715468653453E-2</v>
      </c>
    </row>
    <row r="218" spans="1:4" x14ac:dyDescent="0.5">
      <c r="A218" s="1" t="s">
        <v>4</v>
      </c>
      <c r="B218" s="1" t="s">
        <v>18</v>
      </c>
      <c r="C218" s="2">
        <v>-1.2208557000000013</v>
      </c>
      <c r="D218" s="2">
        <v>-0.13244401431421998</v>
      </c>
    </row>
    <row r="219" spans="1:4" x14ac:dyDescent="0.5">
      <c r="A219" s="1" t="s">
        <v>4</v>
      </c>
      <c r="B219" s="1" t="s">
        <v>18</v>
      </c>
      <c r="C219" s="2">
        <v>-0.53215873000000258</v>
      </c>
      <c r="D219" s="2">
        <v>0.10423616352375233</v>
      </c>
    </row>
    <row r="220" spans="1:4" x14ac:dyDescent="0.5">
      <c r="A220" s="1" t="s">
        <v>2</v>
      </c>
      <c r="B220" s="1" t="s">
        <v>18</v>
      </c>
      <c r="C220" s="2">
        <v>-0.69034165999999786</v>
      </c>
      <c r="D220" s="2">
        <v>4.9874425873983837E-2</v>
      </c>
    </row>
    <row r="221" spans="1:4" x14ac:dyDescent="0.5">
      <c r="A221" s="1" t="s">
        <v>4</v>
      </c>
      <c r="B221" s="1" t="s">
        <v>18</v>
      </c>
      <c r="C221" s="2">
        <v>9.4036979999998493E-2</v>
      </c>
      <c r="D221" s="2">
        <v>0.31943692446825867</v>
      </c>
    </row>
    <row r="222" spans="1:4" x14ac:dyDescent="0.5">
      <c r="A222" s="1" t="s">
        <v>2</v>
      </c>
      <c r="B222" s="1" t="s">
        <v>18</v>
      </c>
      <c r="C222" s="2">
        <v>-0.42959424000000013</v>
      </c>
      <c r="D222" s="2">
        <v>0.13948385995700591</v>
      </c>
    </row>
    <row r="223" spans="1:4" x14ac:dyDescent="0.5">
      <c r="A223" s="1" t="s">
        <v>2</v>
      </c>
      <c r="B223" s="1" t="s">
        <v>18</v>
      </c>
      <c r="C223" s="2">
        <v>-0.55601614000000055</v>
      </c>
      <c r="D223" s="2">
        <v>9.6037236727903416E-2</v>
      </c>
    </row>
    <row r="224" spans="1:4" x14ac:dyDescent="0.5">
      <c r="A224" s="1" t="s">
        <v>2</v>
      </c>
      <c r="B224" s="1" t="s">
        <v>18</v>
      </c>
      <c r="C224" s="2">
        <v>-0.9911512000000009</v>
      </c>
      <c r="D224" s="2">
        <v>-5.3502906282072396E-2</v>
      </c>
    </row>
    <row r="225" spans="1:4" x14ac:dyDescent="0.5">
      <c r="A225" s="1" t="s">
        <v>4</v>
      </c>
      <c r="B225" s="1" t="s">
        <v>18</v>
      </c>
      <c r="C225" s="2">
        <v>-0.89278969000000075</v>
      </c>
      <c r="D225" s="2">
        <v>-1.9699621683315457E-2</v>
      </c>
    </row>
    <row r="226" spans="1:4" x14ac:dyDescent="0.5">
      <c r="A226" s="1" t="s">
        <v>19</v>
      </c>
      <c r="B226" s="1" t="s">
        <v>18</v>
      </c>
      <c r="C226" s="2">
        <v>-0.15223154999999977</v>
      </c>
      <c r="D226" s="2">
        <v>0.23480335990314127</v>
      </c>
    </row>
    <row r="227" spans="1:4" x14ac:dyDescent="0.5">
      <c r="A227" s="1" t="s">
        <v>4</v>
      </c>
      <c r="B227" s="1" t="s">
        <v>18</v>
      </c>
      <c r="C227" s="2">
        <v>-0.3915933900000006</v>
      </c>
      <c r="D227" s="2">
        <v>0.15254337426849479</v>
      </c>
    </row>
    <row r="228" spans="1:4" x14ac:dyDescent="0.5">
      <c r="A228" s="1" t="s">
        <v>2</v>
      </c>
      <c r="B228" s="1" t="s">
        <v>20</v>
      </c>
      <c r="C228" s="2">
        <v>-0.7309999999999981</v>
      </c>
      <c r="D228" s="2">
        <v>3.5901628604675662E-2</v>
      </c>
    </row>
    <row r="229" spans="1:4" x14ac:dyDescent="0.5">
      <c r="A229" s="1" t="s">
        <v>4</v>
      </c>
      <c r="B229" s="1" t="s">
        <v>20</v>
      </c>
      <c r="C229" s="2">
        <v>-0.99399999999999977</v>
      </c>
      <c r="D229" s="2">
        <v>-5.4481935550379688E-2</v>
      </c>
    </row>
    <row r="230" spans="1:4" x14ac:dyDescent="0.5">
      <c r="A230" s="1" t="s">
        <v>4</v>
      </c>
      <c r="B230" s="1" t="s">
        <v>20</v>
      </c>
      <c r="C230" s="2">
        <v>0.33299999999999841</v>
      </c>
      <c r="D230" s="2">
        <v>0.40155985012930673</v>
      </c>
    </row>
    <row r="231" spans="1:4" x14ac:dyDescent="0.5">
      <c r="A231" s="1" t="s">
        <v>4</v>
      </c>
      <c r="B231" s="1" t="s">
        <v>20</v>
      </c>
      <c r="C231" s="2">
        <v>-0.68299999999999983</v>
      </c>
      <c r="D231" s="2">
        <v>5.2397488222327641E-2</v>
      </c>
    </row>
    <row r="232" spans="1:4" x14ac:dyDescent="0.5">
      <c r="A232" s="1" t="s">
        <v>2</v>
      </c>
      <c r="B232" s="1" t="s">
        <v>20</v>
      </c>
      <c r="C232" s="2">
        <v>-0.58500000000000085</v>
      </c>
      <c r="D232" s="2">
        <v>8.607653494170131E-2</v>
      </c>
    </row>
    <row r="233" spans="1:4" x14ac:dyDescent="0.5">
      <c r="A233" s="1" t="s">
        <v>4</v>
      </c>
      <c r="B233" s="1" t="s">
        <v>20</v>
      </c>
      <c r="C233" s="2">
        <v>-0.43499999999999872</v>
      </c>
      <c r="D233" s="2">
        <v>0.13762609624686636</v>
      </c>
    </row>
    <row r="234" spans="1:4" x14ac:dyDescent="0.5">
      <c r="A234" s="1" t="s">
        <v>4</v>
      </c>
      <c r="B234" s="1" t="s">
        <v>21</v>
      </c>
      <c r="C234" s="2">
        <v>-0.49200000000000088</v>
      </c>
      <c r="D234" s="2">
        <v>0.11803726295090318</v>
      </c>
    </row>
    <row r="235" spans="1:4" x14ac:dyDescent="0.5">
      <c r="A235" s="1" t="s">
        <v>4</v>
      </c>
      <c r="B235" s="1" t="s">
        <v>21</v>
      </c>
      <c r="C235" s="2">
        <v>6.3249999999999993</v>
      </c>
      <c r="D235" s="2">
        <v>2.4607929923996044</v>
      </c>
    </row>
    <row r="236" spans="1:4" x14ac:dyDescent="0.5">
      <c r="A236" s="1" t="s">
        <v>4</v>
      </c>
      <c r="B236" s="1" t="s">
        <v>21</v>
      </c>
      <c r="C236" s="2">
        <v>-0.47700000000000031</v>
      </c>
      <c r="D236" s="2">
        <v>0.12319221908141981</v>
      </c>
    </row>
    <row r="237" spans="1:4" x14ac:dyDescent="0.5">
      <c r="A237" s="1" t="s">
        <v>4</v>
      </c>
      <c r="B237" s="1" t="s">
        <v>21</v>
      </c>
      <c r="C237" s="2">
        <v>-1.5720000000000027</v>
      </c>
      <c r="D237" s="2">
        <v>-0.25311957844628052</v>
      </c>
    </row>
    <row r="238" spans="1:4" x14ac:dyDescent="0.5">
      <c r="A238" s="1" t="s">
        <v>4</v>
      </c>
      <c r="B238" s="1" t="s">
        <v>21</v>
      </c>
      <c r="C238" s="2">
        <v>-0.43599999999999994</v>
      </c>
      <c r="D238" s="2">
        <v>0.13728243250483152</v>
      </c>
    </row>
    <row r="239" spans="1:4" x14ac:dyDescent="0.5">
      <c r="A239" s="1" t="s">
        <v>4</v>
      </c>
      <c r="B239" s="1" t="s">
        <v>21</v>
      </c>
      <c r="C239" s="2">
        <v>-0.56700000000000017</v>
      </c>
      <c r="D239" s="2">
        <v>9.2262482298321263E-2</v>
      </c>
    </row>
    <row r="240" spans="1:4" x14ac:dyDescent="0.5">
      <c r="A240" s="1" t="s">
        <v>2</v>
      </c>
      <c r="B240" s="1" t="s">
        <v>21</v>
      </c>
      <c r="C240" s="2">
        <v>-2.8570000000000029</v>
      </c>
      <c r="D240" s="2">
        <v>-0.69472748696052156</v>
      </c>
    </row>
    <row r="241" spans="1:4" x14ac:dyDescent="0.5">
      <c r="A241" s="1" t="s">
        <v>4</v>
      </c>
      <c r="B241" s="1" t="s">
        <v>21</v>
      </c>
      <c r="C241" s="2">
        <v>2.328000000000003</v>
      </c>
      <c r="D241" s="2">
        <v>1.0871690154879938</v>
      </c>
    </row>
    <row r="242" spans="1:4" x14ac:dyDescent="0.5">
      <c r="A242" s="1" t="s">
        <v>2</v>
      </c>
      <c r="B242" s="1" t="s">
        <v>22</v>
      </c>
      <c r="C242" s="2">
        <v>-0.16100000000000136</v>
      </c>
      <c r="D242" s="2">
        <v>0.23178996156429896</v>
      </c>
    </row>
    <row r="243" spans="1:4" x14ac:dyDescent="0.5">
      <c r="A243" s="1" t="s">
        <v>2</v>
      </c>
      <c r="B243" s="1" t="s">
        <v>22</v>
      </c>
      <c r="C243" s="2">
        <v>-0.85099999999999909</v>
      </c>
      <c r="D243" s="2">
        <v>-5.3380204394561379E-3</v>
      </c>
    </row>
    <row r="244" spans="1:4" x14ac:dyDescent="0.5">
      <c r="A244" s="1" t="s">
        <v>4</v>
      </c>
      <c r="B244" s="1" t="s">
        <v>22</v>
      </c>
      <c r="C244" s="2">
        <v>-0.70899999999999963</v>
      </c>
      <c r="D244" s="2">
        <v>4.3462230929432563E-2</v>
      </c>
    </row>
    <row r="245" spans="1:4" x14ac:dyDescent="0.5">
      <c r="A245" s="1" t="s">
        <v>4</v>
      </c>
      <c r="B245" s="1" t="s">
        <v>22</v>
      </c>
      <c r="C245" s="2">
        <v>-0.98399999999999821</v>
      </c>
      <c r="D245" s="2">
        <v>-5.1045298130034861E-2</v>
      </c>
    </row>
    <row r="246" spans="1:4" x14ac:dyDescent="0.5">
      <c r="A246" s="1" t="s">
        <v>4</v>
      </c>
      <c r="B246" s="1" t="s">
        <v>22</v>
      </c>
      <c r="C246" s="2">
        <v>-0.80499999999999972</v>
      </c>
      <c r="D246" s="2">
        <v>1.0470511694127372E-2</v>
      </c>
    </row>
    <row r="247" spans="1:4" x14ac:dyDescent="0.5">
      <c r="A247" s="1" t="s">
        <v>4</v>
      </c>
      <c r="B247" s="1" t="s">
        <v>22</v>
      </c>
      <c r="C247" s="2">
        <v>-0.4620000000000033</v>
      </c>
      <c r="D247" s="2">
        <v>0.12834717521193523</v>
      </c>
    </row>
    <row r="248" spans="1:4" x14ac:dyDescent="0.5">
      <c r="A248" s="1" t="s">
        <v>4</v>
      </c>
      <c r="B248" s="1" t="s">
        <v>22</v>
      </c>
      <c r="C248" s="2">
        <v>-0.45700000000000074</v>
      </c>
      <c r="D248" s="2">
        <v>0.13006549392210823</v>
      </c>
    </row>
    <row r="249" spans="1:4" x14ac:dyDescent="0.5">
      <c r="A249" s="1" t="s">
        <v>4</v>
      </c>
      <c r="B249" s="1" t="s">
        <v>22</v>
      </c>
      <c r="C249" s="2">
        <v>-0.66199999999999903</v>
      </c>
      <c r="D249" s="2">
        <v>5.961442680505092E-2</v>
      </c>
    </row>
    <row r="250" spans="1:4" x14ac:dyDescent="0.5">
      <c r="A250" s="1" t="s">
        <v>2</v>
      </c>
      <c r="B250" s="1" t="s">
        <v>22</v>
      </c>
      <c r="C250" s="2">
        <v>-0.98300000000000054</v>
      </c>
      <c r="D250" s="2">
        <v>-5.0701634388001238E-2</v>
      </c>
    </row>
    <row r="251" spans="1:4" x14ac:dyDescent="0.5">
      <c r="A251" s="1" t="s">
        <v>4</v>
      </c>
      <c r="B251" s="1" t="s">
        <v>22</v>
      </c>
      <c r="C251" s="2">
        <v>-0.92899999999999849</v>
      </c>
      <c r="D251" s="2">
        <v>-3.2143792318141379E-2</v>
      </c>
    </row>
    <row r="252" spans="1:4" x14ac:dyDescent="0.5">
      <c r="A252" s="1" t="s">
        <v>4</v>
      </c>
      <c r="B252" s="1" t="s">
        <v>22</v>
      </c>
      <c r="C252" s="2">
        <v>-2.0380000000000003</v>
      </c>
      <c r="D252" s="2">
        <v>-0.41326688223432345</v>
      </c>
    </row>
    <row r="253" spans="1:4" x14ac:dyDescent="0.5">
      <c r="A253" s="1" t="s">
        <v>2</v>
      </c>
      <c r="B253" s="1" t="s">
        <v>22</v>
      </c>
      <c r="C253" s="2">
        <v>-0.33300000000000196</v>
      </c>
      <c r="D253" s="2">
        <v>0.17267979793437699</v>
      </c>
    </row>
    <row r="254" spans="1:4" x14ac:dyDescent="0.5">
      <c r="A254" s="1" t="s">
        <v>4</v>
      </c>
      <c r="B254" s="1" t="s">
        <v>23</v>
      </c>
      <c r="C254" s="2">
        <v>-0.82000000000000028</v>
      </c>
      <c r="D254" s="2">
        <v>5.3155555636107445E-3</v>
      </c>
    </row>
    <row r="255" spans="1:4" x14ac:dyDescent="0.5">
      <c r="A255" s="1" t="s">
        <v>4</v>
      </c>
      <c r="B255" s="1" t="s">
        <v>23</v>
      </c>
      <c r="C255" s="2">
        <v>-0.55900000000000105</v>
      </c>
      <c r="D255" s="2">
        <v>9.5011792234596396E-2</v>
      </c>
    </row>
    <row r="256" spans="1:4" x14ac:dyDescent="0.5">
      <c r="A256" s="1" t="s">
        <v>2</v>
      </c>
      <c r="B256" s="1" t="s">
        <v>23</v>
      </c>
      <c r="C256" s="2">
        <v>-0.24000000000000199</v>
      </c>
      <c r="D256" s="2">
        <v>0.20464052594357884</v>
      </c>
    </row>
    <row r="257" spans="1:4" x14ac:dyDescent="0.5">
      <c r="A257" s="1" t="s">
        <v>4</v>
      </c>
      <c r="B257" s="1" t="s">
        <v>23</v>
      </c>
      <c r="C257" s="2">
        <v>-0.60899999999999821</v>
      </c>
      <c r="D257" s="2">
        <v>7.7828605132875928E-2</v>
      </c>
    </row>
    <row r="258" spans="1:4" x14ac:dyDescent="0.5">
      <c r="A258" s="1" t="s">
        <v>4</v>
      </c>
      <c r="B258" s="1" t="s">
        <v>23</v>
      </c>
      <c r="C258" s="2">
        <v>-0.47299999999999898</v>
      </c>
      <c r="D258" s="2">
        <v>0.12456687404955798</v>
      </c>
    </row>
    <row r="259" spans="1:4" x14ac:dyDescent="0.5">
      <c r="A259" s="1" t="s">
        <v>2</v>
      </c>
      <c r="B259" s="1" t="s">
        <v>23</v>
      </c>
      <c r="C259" s="2">
        <v>0.37199999999999989</v>
      </c>
      <c r="D259" s="2">
        <v>0.41496273606864997</v>
      </c>
    </row>
    <row r="260" spans="1:4" x14ac:dyDescent="0.5">
      <c r="A260" s="1" t="s">
        <v>2</v>
      </c>
      <c r="B260" s="1" t="s">
        <v>23</v>
      </c>
      <c r="C260" s="2">
        <v>-0.84299999999999997</v>
      </c>
      <c r="D260" s="2">
        <v>-2.58871050318101E-3</v>
      </c>
    </row>
    <row r="261" spans="1:4" x14ac:dyDescent="0.5">
      <c r="A261" s="1" t="s">
        <v>4</v>
      </c>
      <c r="B261" s="1" t="s">
        <v>23</v>
      </c>
      <c r="C261" s="2">
        <v>-1.5129999999999981</v>
      </c>
      <c r="D261" s="2">
        <v>-0.23284341766624767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GravimetryErrors</vt:lpstr>
      <vt:lpstr>error</vt:lpstr>
      <vt:lpstr>error_std</vt:lpstr>
      <vt:lpstr>s_x</vt:lpstr>
      <vt:lpstr>xbar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2016-09-12T09:49:06Z</dcterms:created>
  <dcterms:modified xsi:type="dcterms:W3CDTF">2026-08-29T16:33:37Z</dcterms:modified>
</cp:coreProperties>
</file>