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Mac\SynologyDrive\ScreencastProjects\Chem 300\GeneralizingFromData\"/>
    </mc:Choice>
  </mc:AlternateContent>
  <xr:revisionPtr revIDLastSave="0" documentId="13_ncr:1_{4778441D-649E-4EA8-9947-0948656B241E}" xr6:coauthVersionLast="47" xr6:coauthVersionMax="47" xr10:uidLastSave="{00000000-0000-0000-0000-000000000000}"/>
  <bookViews>
    <workbookView xWindow="4777" yWindow="5243" windowWidth="28965" windowHeight="15817" xr2:uid="{3796F05C-4B1A-48D2-A37C-C97345676711}"/>
  </bookViews>
  <sheets>
    <sheet name="Sheet1" sheetId="1" r:id="rId1"/>
    <sheet name="Log" sheetId="5" state="veryHidden" r:id="rId2"/>
    <sheet name="Index" sheetId="2" state="veryHidden" r:id="rId3"/>
    <sheet name="Functions" sheetId="3" state="veryHidden" r:id="rId4"/>
    <sheet name="Fleishman" sheetId="4" state="veryHidden" r:id="rId5"/>
  </sheets>
  <definedNames>
    <definedName name="CLS_SystemSeed" hidden="1">90882552</definedName>
    <definedName name="error">Sheet1!$C$2:$C$261</definedName>
    <definedName name="gender">Sheet1!$A$2:$A$261</definedName>
    <definedName name="L.ANOVA" comment="ANOVA(Y, X): Variables as columns, Y is responses &amp; X is categories">_xlfn.LAMBDA(_xlpm.Y,_xlpm.X,
    _xlfn.LET(
        _xlpm.Xb, _xlfn._xlws.FILTER(_xlpm.X, NOT(ISBLANK(_xlpm.X)) * NOT(ISBLANK(_xlpm.Y))),
        _xlpm.Yb, _xlfn._xlws.FILTER(_xlpm.Y, NOT(ISBLANK(_xlpm.X)) * NOT(ISBLANK(_xlpm.Y))),
        _xlpm.groups, _xlfn.UNIQUE(_xlpm.Xb),
        _xlpm.n_i,    _xlfn.BYROW(_xlpm.groups, _xlfn.LAMBDA(_xlpm.grp, SUM(--(_xlpm.grp = _xlpm.Xb)))),
        _xlpm.xbar_i, _xlfn.BYROW(_xlpm.groups, _xlfn.LAMBDA(_xlpm.grp, AVERAGE(_xlfn._xlws.FILTER(_xlpm.Yb, _xlpm.Xb = _xlpm.grp)))),
        _xlpm.s_i,    _xlfn.BYROW(_xlpm.groups, _xlfn.LAMBDA(_xlpm.group_i, _xlfn.STDEV.S(_xlfn._xlws.FILTER(_xlpm.Yb, _xlpm.Xb = _xlpm.group_i)))),
        _xlpm.xbar_global, AVERAGE(_xlpm.Yb),
        _xlpm.SS_b, SUM(_xlpm.n_i * (_xlpm.xbar_i - _xlpm.xbar_global) ^ 2),
        _xlpm.SS_w, SUM(_xlfn._xlws.FILTER(_xlpm.n_i - 1, _xlpm.n_i &gt; 1) * _xlfn._xlws.FILTER(_xlpm.s_i ^ 2, _xlpm.n_i &gt; 1)),
        _xlpm.SS_t, DEVSQ(_xlpm.Yb),
        _xlpm.DF_b, COUNTA(_xlpm.groups) - 1,
        _xlpm.DF_w, SUM(_xlpm.n_i - 1),
        _xlpm.DF_t, COUNT(_xlpm.Yb) - 1,
        _xlpm.MS_b, _xlpm.SS_b / _xlpm.DF_b,
        _xlpm.MS_w, _xlpm.SS_w / _xlpm.DF_w,
        _xlpm.MS_t, _xlpm.SS_t / _xlpm.DF_t,
        _xlpm.s_w,  SQRT(_xlpm.MS_w),
        _xlpm.n0,   (SUM(_xlpm.n_i) - SUMSQ(_xlpm.n_i) / SUM(_xlpm.n_i)) / (COUNTA(_xlpm.groups) - 1),
        _xlpm.s_b,  IFERROR(SQRT((_xlpm.MS_b - _xlpm.MS_w) / _xlpm.n0), 0),
        _xlpm.s_r,  SQRT(_xlpm.s_w ^ 2 + _xlpm.s_b ^ 2),
        _xlpm.Fobs,   _xlpm.MS_b / _xlpm.MS_w,
        _xlpm.F_LL,   _xlpm.Fobs / _xlfn.F.INV.RT(5%, _xlpm.DF_b, _xlpm.DF_w),
        _xlpm.F_crit, _xlfn.F.INV.RT(5%, _xlpm.DF_b, _xlpm.DF_w),
        _xlpm.P_obs,  _xlfn.F.DIST.RT(_xlpm.Fobs, _xlpm.DF_b, _xlpm.DF_w),
        IFERROR(
            _xlfn.VSTACK(
                _xlfn.HSTACK("",        "SS",   "DF",   "MS",   "s"),
                _xlfn.HSTACK("Within",  _xlpm.SS_w,   _xlpm.DF_w,   _xlpm.MS_w,   _xlpm.s_w),
                _xlfn.HSTACK("Between", _xlpm.SS_b,   _xlpm.DF_b,   _xlpm.MS_b,   _xlpm.s_b),
                _xlfn.HSTACK("Total",   _xlpm.SS_t,   _xlpm.DF_t,   _xlpm.MS_t,   _xlpm.s_r),
                _xlfn.HSTACK("F test",  _xlpm.Fobs,   _xlpm.F_LL,   _xlpm.F_crit, _xlpm.P_obs)
            ),
            "calc error"
        )
    )
)</definedName>
    <definedName name="L.ANOVA1S" comment="ANOVA1S(n_i, xbar_i, s_i): column vectors of group statistics as inputs">_xlfn.LAMBDA(_xlpm.n_i,_xlpm.xbar_i,_xlpm.s_i,
    _xlfn.LET(
        _xlpm.xbar_global, SUM(_xlpm.n_i*_xlpm.xbar_i)/SUM(_xlpm.n_i),
        _xlpm.SS_b, SUM(_xlpm.n_i * (_xlpm.xbar_i - _xlpm.xbar_global) ^ 2),
        _xlpm.SS_w, SUM(_xlfn._xlws.FILTER((_xlpm.n_i - 1) * _xlpm.s_i ^ 2, _xlpm.n_i &gt; 1)),
        _xlpm.SS_t, _xlpm.SS_b + _xlpm.SS_w,
        _xlpm.DF_b, COUNT(_xlpm.n_i) - 1,
        _xlpm.DF_w, SUM(_xlpm.n_i - 1),
        _xlpm.DF_t, SUM(_xlpm.n_i) - 1,
        _xlpm.MS_b, _xlpm.SS_b / _xlpm.DF_b,
        _xlpm.MS_w, _xlpm.SS_w / _xlpm.DF_w,
        _xlpm.MS_t, _xlpm.SS_t / _xlpm.DF_t,
        _xlpm.s_w, SQRT(_xlpm.MS_w),
        _xlpm.n0, (SUM(_xlpm.n_i) - SUMSQ(_xlpm.n_i) / SUM(_xlpm.n_i)) / (COUNT(_xlpm.n_i) - 1),
        _xlpm.s_b, IFERROR(SQRT((_xlpm.MS_b - _xlpm.MS_w) / _xlpm.n0), 0),
        _xlpm.s_r, SQRT(_xlpm.s_w ^ 2 + _xlpm.s_b ^ 2),
        _xlpm.Fobs, _xlpm.MS_b / _xlpm.MS_w,
        _xlpm.F_LL, _xlpm.Fobs / _xlfn.F.INV.RT(5%, _xlpm.DF_b, _xlpm.DF_w),
        _xlpm.F_crit, _xlfn.F.INV.RT(5%, _xlpm.DF_b, _xlpm.DF_w),
        _xlpm.P_obs, _xlfn.F.DIST.RT(_xlpm.Fobs, _xlpm.DF_b, _xlpm.DF_w),
        IFERROR(
            _xlfn.VSTACK(
                _xlfn.HSTACK("", "SS", "DF", "MS", "s"),
                _xlfn.HSTACK("Within", _xlpm.SS_w, _xlpm.DF_w, _xlpm.MS_w, _xlpm.s_w),
                _xlfn.HSTACK("Between", _xlpm.SS_b, _xlpm.DF_b, _xlpm.MS_b, _xlpm.s_b),
                _xlfn.HSTACK("Total", _xlpm.SS_t, _xlpm.DF_t, _xlpm.MS_t, _xlpm.s_r),
                _xlfn.HSTACK("F test", _xlpm.Fobs, _xlpm.F_LL, _xlpm.F_crit, _xlpm.P_obs)
            ),
            "calc error"
        )
    )
)</definedName>
    <definedName name="L.BinomialCI" comment="BinomialCI(n_s, N, [alpha]): n_s # of successes, N # of trials, [alpha=0.05]">_xlfn.LAMBDA(_xlpm.n_s,_xlpm.N,_xlop.alpha, _xlfn.LET(_xlpm.alpha, IF(_xlfn.ISOMITTED(_xlpm.alpha), 5%, _xlpm.alpha), _xlpm.p_hat, _xlpm.n_s / _xlpm.N, _xlpm.p_lower, IF(_xlpm.n_s = 0, 0, _xlfn.BETA.INV(_xlpm.alpha / 2, _xlpm.n_s, _xlpm.N - _xlpm.n_s + 1)), _xlpm.p_upper, IF(_xlpm.n_s = _xlpm.N, 1, _xlfn.BETA.INV(1 - _xlpm.alpha / 2, _xlpm.n_s + 1, _xlpm.N - _xlpm.n_s)), _xlfn.VSTACK(_xlpm.p_hat, _xlpm.p_lower, _xlpm.p_upper)))</definedName>
    <definedName name="L.BinomialTest" comment="BinomialTest(data1, data2, [Ha]): data1 is univariate, data2 is either one value or pairwise univariate, [Ha=2]">_xlfn.LAMBDA(_xlpm.data1,_xlpm.data2,_xlop.Ha, _xlfn.LET(_xlpm.Ha, IF(_xlfn.ISOMITTED(_xlpm.Ha), 2, _xlpm.Ha), _xlpm.n_1, COUNT(_xlpm.data1), _xlpm.n_2, COUNT(_xlpm.data2), _xlpm.x_1, _xlfn._xlws.FILTER(_xlpm.data1, _xlpm.data1 &lt;&gt; _xlpm.data2), _xlpm.x_2, IF(_xlpm.n_2 = _xlpm.n_1, _xlfn._xlws.FILTER(_xlpm.data2, _xlpm.data1 &lt;&gt; _xlpm.data2), _xlpm.data2), _xlpm.N, COUNT(_xlpm.x_1), _xlpm.Ns, IF(_xlpm.Ha = 0, SUM(--(_xlpm.x_1 &lt; _xlpm.x_2)), SUM(--(_xlpm.x_1 &gt; _xlpm.x_2))), _xlpm.p_hat, _xlpm.Ns / COUNT(_xlpm.x_1), _xlpm.p_val, _xlfn.IFS(_xlpm.p_hat = 0.5, 1, OR(_xlpm.Ha = 0, _xlpm.Ha = 1), 1 - _xlfn.BINOM.DIST(MAX(_xlpm.Ns - 1, 0), _xlpm.N, 0.5, TRUE), _xlpm.Ha = 2, _xlfn.LET(_xlpm.limits, IF(_xlpm.p_hat &gt; 0.5, _xlfn.VSTACK(_xlpm.N - _xlpm.Ns + 1, _xlpm.Ns - 1), _xlfn.VSTACK(_xlpm.Ns + 1, _xlpm.N - _xlpm.Ns - 1)), 1 - _xlfn.BINOM.DIST.RANGE(_xlpm.N, 0.5, MAX(INDEX(_xlpm.limits, 1), 0), MIN(INDEX(_xlpm.limits, 2), _xlpm.N)))), _xlpm.p_val))</definedName>
    <definedName name="L.BootCI" comment="BootCI(data, fn, [bca], [B], [bw]): data is univariate, fn is a LAMBDA function, [bca=FALSE], [B=2000], [bw=0]. Volatile.">_xlfn.LAMBDA(_xlpm.sample,_xlpm.fn,_xlop.bca,_xlop.B,_xlop.bw,
    _xlfn.LET(
        _xlpm.B, IF(_xlfn.ISOMITTED(_xlpm.B), 2000, _xlpm.B),
        _xlpm.bca, IF(_xlfn.ISOMITTED(_xlpm.bca), FALSE, _xlpm.bca),
        _xlpm.bw, IF(_xlfn.ISOMITTED(_xlpm.bw), 0, _xlpm.bw),
        _xlpm.stats, L.Bootstrap(_xlpm.sample, _xlpm.fn, _xlpm.B, _xlpm.bw),
        _xlpm.percentileResult, _xlfn.VSTACK(_xlfn.PERCENTILE.INC(_xlpm.stats, 0.025), _xlfn.PERCENTILE.INC(_xlpm.stats, 0.975)),
        _xlpm.bcaResult, IFERROR(
            _xlfn.LET(
                _xlpm.X, _xlfn.TOCOL(_xlpm.sample, 1),
                _xlpm.n, COUNTA(_xlpm.sample),
                _xlpm.thetaHat, _xlpm.fn(_xlpm.X),
                _xlpm.p0, SUM(--(_xlpm.stats &lt; _xlpm.thetaHat)) / _xlpm.B,
                _xlpm.z0, _xlfn.NORM.S.INV(_xlpm.p0),
                _xlpm.idx, _xlfn.SEQUENCE(_xlpm.n),
                _xlpm.thetaJack, _xlfn.MAP(_xlpm.idx, _xlfn.LAMBDA(_xlpm.i, _xlpm.fn(_xlfn._xlws.FILTER(_xlpm.X, _xlpm.idx &lt;&gt; _xlpm.i)))),
                _xlpm.thetaBar, AVERAGE(_xlpm.thetaJack),
                _xlpm.denom, 6 * SUM((_xlpm.thetaBar - _xlpm.thetaJack) ^ 2) ^ 1.5,
                _xlpm.a, IF(_xlpm.denom = 0, 0, SUM((_xlpm.thetaBar - _xlpm.thetaJack) ^ 3) / _xlpm.denom),
                _xlpm.zLo, _xlfn.NORM.S.INV(0.025),
                _xlpm.zHi, _xlfn.NORM.S.INV(0.975),
                _xlpm.a_1, _xlfn.NORM.S.DIST(_xlpm.z0 + (_xlpm.z0 + _xlpm.zLo) / (1 - _xlpm.a * (_xlpm.z0 + _xlpm.zLo)), TRUE),
                _xlpm.a_2, _xlfn.NORM.S.DIST(_xlpm.z0 + (_xlpm.z0 + _xlpm.zHi) / (1 - _xlpm.a * (_xlpm.z0 + _xlpm.zHi)), TRUE),
                _xlfn.VSTACK(_xlfn.PERCENTILE.INC(_xlpm.stats, _xlpm.a_1), _xlfn.PERCENTILE.INC(_xlpm.stats, _xlpm.a_2))
            ),
            "BCa error: bootstrap distribution or jackknife estimates too degenerate to compute a BCa interval (try a larger B)"
        ),
        IF(_xlpm.bca, _xlpm.bcaResult, _xlpm.percentileResult)
    )
)</definedName>
    <definedName name="L.BootSample" comment="BootSample(data, [bw]): data is univariate, [bw=0] defaults to unsmoothed bootstrap. Volatile. Rarely used directly.">_xlfn.LAMBDA(_xlpm.sample,_xlop.bw,
    _xlfn.LET(
        _xlpm.X, _xlfn.TOCOL(_xlpm.sample, 1),
        _xlpm.size, COUNTA(_xlpm.sample),
        _xlpm.bw, IF(_xlfn.ISOMITTED(_xlpm.bw), 0, _xlpm.bw),
        _xlpm.draw, _xlfn.CHOOSEROWS(_xlpm.X, _xlfn.RANDARRAY(_xlpm.size,1,1,_xlpm.size,TRUE)),
        _xlpm.s, _xlfn.STDEV.S(_xlpm.X),
        _xlpm.smoothedResult, _xlfn.LET(
            _xlpm.H, 1.059 * MIN(_xlpm.s, L.IQR(_xlpm.X, TRUE)) * _xlpm.size ^ (-0.2),
            _xlpm.W, _xlpm.H * _xlpm.bw,
            _xlpm.Xbar, AVERAGE(_xlpm.X),
            _xlpm.Z, _xlfn.NORM.INV(_xlfn.RANDARRAY(_xlpm.size, 1), 0, 1),
            _xlpm.Xbar + (_xlpm.draw + _xlpm.W * _xlpm.Z - _xlpm.Xbar) / SQRT(1 + (_xlpm.W / _xlpm.s) ^ 2)
        ),
        IF(OR(_xlpm.bw = 0, _xlpm.s = 0), _xlpm.draw, _xlpm.smoothedResult)
    )
)</definedName>
    <definedName name="L.BootSE" comment="BootSE(data, fn, [B], [bw]): data is univariate, fn is a lambda function, [B=1000], [bw=0]. Volatile.">_xlfn.LAMBDA(_xlpm.sample,_xlpm.fn,_xlop.B,_xlop.bw,
    _xlfn.STDEV.S(L.Bootstrap(_xlpm.sample, _xlpm.fn, IF(_xlfn.ISOMITTED(_xlpm.B), 1000, _xlpm.B), IF(_xlfn.ISOMITTED(_xlpm.bw), 0, _xlpm.bw)))
)</definedName>
    <definedName name="L.Bootstrap" comment="Bootstrap(data, fn, [B], [bw]): data is univariate, fn is a lambda function, [B=1000], [bw=0]. Volatile.">_xlfn.LAMBDA(_xlpm.sample,_xlpm.fn,_xlop.B,_xlop.bw,
    _xlfn.LET(
        _xlpm.B, IF(_xlfn.ISOMITTED(_xlpm.B), 1000, _xlpm.B),
        _xlpm.bw, IF(_xlfn.ISOMITTED(_xlpm.bw), 0, _xlpm.bw),
        _xlfn.MAP(_xlfn.SEQUENCE(_xlpm.B), _xlfn.LAMBDA(_xlpm._, _xlpm.fn(L.BootSample(_xlpm.sample, _xlpm.bw))))
    )
)</definedName>
    <definedName name="L.BoxplotXY" comment="BoxplotXY(data, [fullrange], [offset], [halfwidth]): returns XY values to plot horizontal boxplot">_xlfn.LAMBDA(_xlpm.data,_xlop.fullrange,_xlop.offset,_xlop.halfwidth, _xlfn.LET(_xlpm.fullrange, IF(_xlfn.ISOMITTED(_xlpm.fullrange), FALSE, _xlpm.fullrange), _xlpm.offset, IF(_xlfn.ISOMITTED(_xlpm.offset), 0, _xlpm.offset), _xlpm.halfwidth, IF(_xlfn.ISOMITTED(_xlpm.halfwidth), 1, _xlpm.halfwidth), _xlpm.whiskers, IF(_xlpm.fullrange, _xlfn.VSTACK(MIN(_xlpm.data), MAX(_xlpm.data)), L.BoxWhiskers(_xlpm.data)), _xlpm.lowerWhisker, INDEX(_xlpm.whiskers, 1), _xlpm.upperWhisker, INDEX(_xlpm.whiskers, 2), _xlpm.Q1_, _xlfn.QUARTILE.INC(_xlpm.data, 1), _xlpm.Q2_, MEDIAN(_xlpm.data), _xlpm.Q3_, _xlfn.QUARTILE.INC(_xlpm.data, 3), _xlpm.A, _xlfn.HSTACK(_xlpm.lowerWhisker, _xlpm.offset), _xlpm.B, _xlfn.HSTACK(_xlpm.Q1_, _xlpm.offset), _xlpm.C_, _xlfn.HSTACK(_xlpm.Q1_, _xlpm.offset - _xlpm.halfwidth), _xlpm.D, _xlfn.HSTACK(_xlpm.Q2_, _xlpm.offset - _xlpm.halfwidth), _xlpm.E_, _xlfn.HSTACK(_xlpm.Q2_, _xlpm.offset + _xlpm.halfwidth), _xlpm.F, _xlfn.HSTACK(_xlpm.Q1_, _xlpm.offset + _xlpm.halfwidth), _xlpm.G, _xlfn.HSTACK(_xlpm.Q3_, _xlpm.offset + _xlpm.halfwidth), _xlpm.H, _xlfn.HSTACK(_xlpm.Q3_, _xlpm.offset - _xlpm.halfwidth), _xlpm.I, _xlfn.HSTACK(_xlpm.Q3_, _xlpm.offset), _xlpm.J, _xlfn.HSTACK(_xlpm.upperWhisker, _xlpm.offset), _xlfn.VSTACK(_xlpm.A, _xlpm.B, _xlpm.C_, _xlpm.D, _xlpm.E_, _xlpm.F, _xlpm.C_, _xlpm.H, _xlpm.G, _xlpm.E_, _xlpm.D, _xlpm.H, _xlpm.I, _xlpm.J)))</definedName>
    <definedName name="L.BoxWhiskers" comment="BoxWhiskers(data): returns column vector of the two whisker values">_xlfn.LAMBDA(_xlpm.data, _xlfn.LET(_xlpm.Xc, _xlfn.TOCOL(_xlpm.data), _xlpm.Q_1, _xlfn.QUARTILE.INC(_xlpm.Xc, 1), _xlpm.Q_3, _xlfn.QUARTILE.INC(_xlpm.Xc, 3), _xlpm.IQR, _xlpm.Q_3 - _xlpm.Q_1, _xlpm.lowerFence, _xlpm.Q_1 - 1.5 * _xlpm.IQR, _xlpm.upperFence, _xlpm.Q_3 + 1.5 * _xlpm.IQR, _xlpm.innerData, _xlfn._xlws.FILTER(_xlpm.Xc, (_xlpm.Xc &gt; _xlpm.lowerFence) * (_xlpm.Xc &lt; _xlpm.upperFence)), _xlpm.lower, MIN(_xlpm.innerData), _xlpm.upper, MAX(_xlpm.innerData), _xlfn.VSTACK(_xlpm.lower, _xlpm.upper)))</definedName>
    <definedName name="L.Density" comment="Density(X, [bw], [points], [start], [end]): X univariate data, [bw=1], [points=1000], start/end defaults depend on X">_xlfn.LAMBDA(_xlpm.X,_xlop.bw,_xlop.points,_xlop.start,_xlop.end,
    _xlfn.LET(
        _xlpm.Xc, _xlfn.TOCOL(_xlpm.X),
        _xlpm.Xn, _xlfn._xlws.FILTER(_xlpm.Xc,ISNUMBER(_xlpm.Xc)),
        _xlpm.bw, IF(_xlfn.ISOMITTED(_xlpm.bw), 1, _xlpm.bw),
        _xlpm.points, IF(_xlfn.ISOMITTED(_xlpm.points), 1000, _xlpm.points),
        _xlpm.n, COUNT(_xlpm.Xn),
        _xlpm.s, MIN(_xlfn.STDEV.S(_xlpm.Xn), (_xlfn.QUARTILE.INC(_xlpm.Xn,3)-_xlfn.QUARTILE.INC(_xlpm.Xn,1))/1.34897950039216),
        _xlpm.H, 1.059 * _xlpm.s * _xlpm.n ^ (-0.2),
        _xlpm.W, _xlpm.H * _xlpm.bw,
        _xlpm.start, IF(_xlfn.ISOMITTED(_xlpm.start), MIN(_xlpm.Xn) - 4 * _xlpm.H, _xlpm.start),
        _xlpm.end, IF(_xlfn.ISOMITTED(_xlpm.end), MAX(_xlpm.Xn) + 4 * _xlpm.H, _xlpm.end),
        _xlpm.xi, _xlfn.SEQUENCE(_xlpm.points, 1, _xlpm.start, (_xlpm.end - _xlpm.start) / (_xlpm.points - 1)),
        _xlpm.k, _xlfn.BYROW(_xlpm.xi, _xlfn.LAMBDA(_xlpm.val, SUM(_xlfn.NORM.S.DIST((_xlpm.val - _xlpm.Xn) / _xlpm.W, FALSE)))),
        _xlfn.HSTACK(_xlpm.xi, _xlpm.k/(_xlpm.n*_xlpm.W))
    )
)</definedName>
    <definedName name="L.DF_Welch" comment="DF_Welch(se_1, df_1, se_2, df_2): se/df are std errors and DOF of 2 univariate samples">_xlfn.LAMBDA(_xlpm.se_1,_xlpm.df_1,_xlpm.se_2,_xlpm.df_2, _xlfn.LET(_xlpm.sd_sqrd, _xlpm.se_1 ^ 2 + _xlpm.se_2 ^ 2, _xlpm.sd_sqrd ^ 2 / (_xlpm.se_1 ^ 4 / _xlpm.df_1 + _xlpm.se_2 ^ 4 / _xlpm.df_2)))</definedName>
    <definedName name="L.Eye" comment="Eye(n): n: number of rows/colunns in identity matrix">_xlfn.LAMBDA(_xlpm.n, _xlfn.MAKEARRAY(_xlpm.n, _xlpm.n, _xlfn.LAMBDA(_xlpm.numrows,_xlpm.numcols, IF(_xlpm.numrows = _xlpm.numcols, 1, 0))))</definedName>
    <definedName name="L.FSolve">_xlfn.LAMBDA(_xlpm.skew,_xlpm.kurt,_xlop.b,_xlop.c,_xlop.d,_xlop.n,
  _xlfn.LET(
    _xlpm.b0, IF(_xlfn.ISOMITTED(_xlpm.b), 1, _xlpm.b),
    _xlpm.c0, IF(_xlfn.ISOMITTED(_xlpm.c), _xlpm.skew/6, _xlpm.c),
    _xlpm.d0, IF(_xlfn.ISOMITTED(_xlpm.d), 0, _xlpm.d),
    _xlpm.n0, IF(_xlfn.ISOMITTED(_xlpm.n), 0, _xlpm.n),
    _xlpm.F_1, _xlpm.b0^2+6*_xlpm.b0*_xlpm.d0+2*_xlpm.c0^2+15*_xlpm.d0^2-1,
    _xlpm.F_2, 2*_xlpm.c0*(_xlpm.b0^2+24*_xlpm.b0*_xlpm.d0+105*_xlpm.d0^2+2)-_xlpm.skew,
    _xlpm.F_3, 24*(_xlpm.b0*_xlpm.d0+_xlpm.c0^2*(1+_xlpm.b0^2+28*_xlpm.b0*_xlpm.d0)+_xlpm.d0^2*(12+48*_xlpm.b0*_xlpm.d0+141*_xlpm.c0^2+225*_xlpm.d0^2))-_xlpm.kurt,
    _xlpm.resid, SQRT(_xlpm.F_1^2+_xlpm.F_2^2+_xlpm.F_3^2),
    IF(OR(_xlpm.n0 &gt;= 50, _xlpm.resid &lt; 0.0000001),
      _xlfn.HSTACK(_xlpm.b0, _xlpm.c0, _xlpm.d0, _xlpm.n0, _xlpm.resid),
      _xlfn.LET(
        _xlpm.J, _xlfn.VSTACK(
          _xlfn.HSTACK(2*_xlpm.b0+6*_xlpm.d0, 4*_xlpm.c0, 6*_xlpm.b0+30*_xlpm.d0),
          _xlfn.HSTACK(4*_xlpm.c0*_xlpm.b0+48*_xlpm.c0*_xlpm.d0, 2*_xlpm.b0^2+48*_xlpm.b0*_xlpm.d0+210*_xlpm.d0^2+4, 48*_xlpm.c0*_xlpm.b0+420*_xlpm.c0*_xlpm.d0),
          _xlfn.HSTACK(24*(_xlpm.d0+2*_xlpm.b0*_xlpm.c0^2+28*_xlpm.d0*_xlpm.c0^2+48*_xlpm.d0^3),
                 24*(2*_xlpm.c0+2*_xlpm.b0^2*_xlpm.c0+56*_xlpm.b0*_xlpm.d0*_xlpm.c0+282*_xlpm.c0*_xlpm.d0^2),
                 24*(_xlpm.b0+28*_xlpm.b0*_xlpm.c0^2+24*_xlpm.d0+144*_xlpm.b0*_xlpm.d0^2+282*_xlpm.c0^2*_xlpm.d0+900*_xlpm.d0^3))
        ),
        _xlpm.Fvec, _xlfn.VSTACK(_xlpm.F_1,_xlpm.F_2,_xlpm.F_3),
        _xlpm.delta, MMULT(MINVERSE(_xlpm.J), _xlpm.Fvec),
        L.FSolve(_xlpm.skew, _xlpm.kurt, _xlpm.b0-INDEX(_xlpm.delta,1,1), _xlpm.c0-INDEX(_xlpm.delta,2,1), _xlpm.d0-INDEX(_xlpm.delta,3,1), _xlpm.n0+1)
      )
    )
  )
)</definedName>
    <definedName name="L.FSolveBump">_xlfn.LAMBDA(_xlpm.skew,_xlpm.kurt,_xlop.bump,_xlop.attempt,
  _xlfn.LET(
    _xlpm.attempt0, IF(_xlfn.ISOMITTED(_xlpm.attempt), 0, _xlpm.attempt),
    _xlpm.bump0, IF(_xlfn.ISOMITTED(_xlpm.bump), MAX(0.02, 0.05 * _xlpm.kurt), _xlpm.bump),
    _xlpm.coeffs, L.FSolveLadder(_xlpm.skew, _xlpm.kurt),
    _xlpm.valid, INDEX(_xlpm.coeffs, 1, 6),
    IF(
      OR(_xlpm.valid = 1, _xlpm.attempt0 &gt;= 15),
      _xlpm.coeffs,
      L.FSolveBump(_xlpm.skew, _xlpm.kurt + _xlpm.bump0, _xlpm.bump0 * 2, _xlpm.attempt0 + 1)
    )
  )
)</definedName>
    <definedName name="L.FSolveLadder">_xlfn.LAMBDA(_xlpm.skew,_xlpm.kurt,_xlop.idx,
  _xlfn.LET(
    _xlpm.idx0, IF(_xlfn.ISOMITTED(_xlpm.idx), 0, _xlpm.idx),
    _xlpm.ladder, {0,0.05,0.1,0.15,0.2,0.25,0.3,0.35,0.4},
    _xlpm.d0, INDEX(_xlpm.ladder, 1, _xlpm.idx0 + 1),
    _xlpm.coeffs, L.FSolve(_xlpm.skew, _xlpm.kurt, , , _xlpm.d0),
    _xlpm.b, INDEX(_xlpm.coeffs, 1, 1),
    _xlpm.c, INDEX(_xlpm.coeffs, 1, 2),
    _xlpm.d, INDEX(_xlpm.coeffs, 1, 3),
    _xlpm.resid, INDEX(_xlpm.coeffs, 1, 5),
    _xlpm.valid, AND(_xlpm.resid &lt; 0.0000001, L.FSolveMonotonic(_xlpm.b, _xlpm.c, _xlpm.d)),
    IF(
      OR(_xlpm.valid, _xlpm.idx0 &gt;= 8),
      _xlfn.HSTACK(_xlpm.coeffs, IF(_xlpm.valid, 1, 0)),
      L.FSolveLadder(_xlpm.skew, _xlpm.kurt, _xlpm.idx0 + 1)
    )
  )
)</definedName>
    <definedName name="L.FSolveMonotonic">_xlfn.LAMBDA(_xlpm.b,_xlpm.c,_xlpm.d,
    IF(
        ABS(_xlpm.d) &lt; 0.000000001,
        AND(ABS(_xlpm.c) &lt; 0.000000001, _xlpm.b &gt; 0),
        AND(_xlpm.d &gt; 0, (2*_xlpm.c)^2 - 12*_xlpm.b*_xlpm.d &lt; 0)
    )
)</definedName>
    <definedName name="L.GetSeed" comment="GetSeed(): returns a volatile integer seed for a RNG">_xlfn.LAMBDA(
    RANDBETWEEN(1,2^31 - 1)
)</definedName>
    <definedName name="L.Hist" comment="Hist(X, [width], [start], [end], [density]): Use density=TRUE to return prob density estimate (default is FALSE, returning counts).">_xlfn.LAMBDA(_xlpm.X,_xlop.h,_xlop.start,_xlop.end,_xlop.density,
    _xlfn.LET(
        _xlpm.Xc, _xlfn.TOCOL(_xlpm.X),
        _xlpm.N, COUNT(_xlpm.Xc),
        _xlpm.IQR, _xlfn.QUARTILE.INC(_xlpm.Xc,3) - _xlfn.QUARTILE.INC(_xlpm.Xc,1),
        _xlpm.h, IF(
            _xlfn.ISOMITTED(_xlpm.h),
            2 * _xlpm.IQR / _xlpm.N^(1/3),
            _xlpm.h
        ),
        _xlpm.start, IF(_xlfn.ISOMITTED(_xlpm.start), MIN(_xlpm.Xc)-_xlpm.h, _xlpm.start),
        _xlpm.end, IF(_xlfn.ISOMITTED(_xlpm.end), MAX(_xlpm.Xc), _xlpm.end),
        _xlpm.density, IF(_xlfn.ISOMITTED(_xlpm.density), FALSE, _xlpm.density),
        _xlpm.steps, (_xlpm.end - _xlpm.start) / _xlpm.h,
        _xlpm.bins, _xlfn.SEQUENCE(_xlfn.CEILING.MATH(_xlpm.steps + 1),,_xlpm.start,_xlpm.h),
        _xlpm.counts, FREQUENCY(_xlpm.Xc,_xlpm.bins),
        _xlpm.output, IF(
            _xlpm.density,
            _xlpm.counts/(_xlpm.N * _xlpm.h),
            _xlpm.counts
        ),
        _xlpm.labels, _xlfn.VSTACK("less", _xlpm.bins + _xlpm.h/2, "more"),
        _xlfn.HSTACK(
            _xlfn.VSTACK("Bins", "≤ " &amp; _xlfn.TAKE(_xlpm.bins, 1), _xlfn.DROP(_xlpm.bins, 1), "&gt; " &amp; _xlfn.TAKE(_xlpm.bins, -1)),
            _xlfn.VSTACK("Labels", "≤ " &amp; _xlfn.TAKE(_xlpm.bins, 1), _xlfn.DROP(_xlpm.bins - _xlpm.h / 2, 1), "&gt; " &amp; _xlfn.TAKE(_xlpm.bins, -1)),
            _xlfn.VSTACK(IF(_xlpm.density, "PDF", "Count"), _xlpm.output)
        )
    )
)</definedName>
    <definedName name="L.Integrate" comment="Integrate(Y, [X]): Y if 1 col, the y-values; if 2-cols 1st is X and 2nd is Y; X is step size or values">_xlfn.LAMBDA(_xlpm.Y,_xlop.X, _xlfn.LET(_xlpm.Yn, IF(_xlfn.ISOMITTED(_xlpm.X), IF(COLUMNS(_xlpm.Y) = 2, INDEX(_xlpm.Y, , 2), INDEX(_xlpm.Y, 2)), _xlpm.Y), _xlpm.Xn, IF(_xlfn.ISOMITTED(_xlpm.X), IF(COLUMNS(_xlpm.Y) = 2, INDEX(_xlpm.Y, , 1), INDEX(_xlpm.Y, 1)), _xlpm.X), _xlpm.n, COUNT(_xlpm.Yn), IF(_xlpm.n = 1, 0, _xlfn.LET(_xlpm.i, _xlfn.SEQUENCE(_xlpm.n - 1, , 2), IF(COUNT(_xlpm.Xn) = 1, SUM(0.5 * _xlpm.Xn * (INDEX(_xlpm.Yn, _xlpm.i) + INDEX(_xlpm.Yn, _xlpm.i - 1))), SUM(0.5 * (INDEX(_xlpm.Xn, _xlpm.i) - INDEX(_xlpm.Xn, _xlpm.i - 1)) * (INDEX(_xlpm.Yn, _xlpm.i) + INDEX(_xlpm.Yn, _xlpm.i - 1))))))))</definedName>
    <definedName name="L.IQR" comment="IQR(data, [corrected]): Corrected=FALSE by default, set TRUE to compare to STDEV">_xlfn.LAMBDA(_xlpm.data,_xlop.corrected,
    _xlfn.LET(
        _xlpm.correction, IF(_xlfn.ISOMITTED(_xlpm.corrected), FALSE, _xlpm.corrected),
        _xlpm.Q_1, _xlfn.QUARTILE.INC(_xlpm.data, 1),
        _xlpm.Q_3, _xlfn.QUARTILE.INC(_xlpm.data, 3),
        _xlpm.k, IF(_xlpm.correction, 1.34897950039216, 1),
        (_xlpm.Q_3 - _xlpm.Q_1) / _xlpm.k
    )
)</definedName>
    <definedName name="L.JitterPlot" comment="JitterPlot(data, [mean], [halfwidth]): [mean=0] &amp; [halfwidth=1] refers to jittered y-values">_xlfn.LAMBDA(_xlpm.data,_xlop.mean,_xlop.halfwidth,
    _xlfn.LET(
        _xlpm.Xc, _xlfn.TOCOL(_xlpm.data),
        _xlpm.Xn, _xlfn._xlws.FILTER(_xlpm.Xc, ISNUMBER(_xlpm.Xc)),
        _xlpm.mean, IF(_xlfn.ISOMITTED(_xlpm.mean), 0, _xlpm.mean),
        _xlpm.halfwidth, IF(_xlfn.ISOMITTED(_xlpm.halfwidth), 1, _xlpm.halfwidth),
        _xlfn.HSTACK(_xlpm.Xn, 2 * _xlpm.halfwidth * L.runif(
            COUNT(_xlpm.Xn),,,,,L.SetSeed(CLS_SystemSeed &amp; ADDRESS(ROW(),COLUMN()) &amp; "JitterPlot")
        ) + _xlpm.mean - _xlpm.halfwidth)
    )
)</definedName>
    <definedName name="L.KDE" comment="KDE(xi, data, [bw]): x_i  value to evaluate KDE, [bw=1]. Helper function for Density.">_xlfn.LAMBDA(_xlpm.xi,_xlpm.data,_xlop.bw, _xlfn.LET(_xlpm.Xc, _xlfn.TOCOL(_xlpm.data), _xlpm.Xn, _xlfn._xlws.FILTER(_xlpm.Xc, ISNUMBER(_xlpm.Xc)), _xlpm.bw, IF(_xlfn.ISOMITTED(_xlpm.bw), 1, _xlpm.bw), _xlpm.n, COUNT(_xlpm.Xn), _xlpm.s, MIN(_xlfn.STDEV.S(_xlpm.Xn), L.IQR(_xlpm.Xn, TRUE)), _xlpm.H, 1.059 * _xlpm.s * _xlpm.n ^ (-0.2), _xlpm.W, _xlpm.H * _xlpm.bw, _xlpm.KDE, SUM(_xlfn.NORM.S.DIST((_xlpm.xi - _xlpm.Xn) / _xlpm.W, FALSE)), _xlpm.KDE / (_xlpm.n * _xlpm.W)))</definedName>
    <definedName name="L.KDEmax" comment="KDEmax(X, [bw], [k], [start], [end]): [bw=1], [points=75] for initial coarse search, [start=x_min]&amp;[end=x_max] define range to evaluate">_xlfn.LAMBDA(_xlpm.X,_xlop.bw,_xlop.points,_xlop.start,_xlop.end,
    _xlfn.LET(
        _xlpm.bw, IF(_xlfn.ISOMITTED(_xlpm.bw), 1, _xlpm.bw),
        _xlpm.points, IF(_xlfn.ISOMITTED(_xlpm.points), 75, _xlpm.points),
        _xlpm.start, IF(_xlfn.ISOMITTED(_xlpm.start), MIN(_xlpm.X), _xlpm.start),
        _xlpm.end, IF(_xlfn.ISOMITTED(_xlpm.end), MAX(_xlpm.X), _xlpm.end),
        _xlpm.Xc, _xlfn.TOCOL(_xlpm.X),
        _xlpm.Xn, _xlfn._xlws.FILTER(_xlpm.Xc, ISNUMBER(_xlpm.Xc)),
        _xlpm.n, COUNT(_xlpm.Xn),
        _xlpm.H, 1.059 * MIN(_xlfn.STDEV.S(_xlpm.Xn), L.IQR(_xlpm.Xn, TRUE)) * _xlpm.n ^ (-0.2),
        _xlpm.W, _xlpm.H * _xlpm.bw,
        _xlpm.D, L.Density(_xlpm.Xn, _xlpm.bw, _xlpm.points, _xlpm.start, _xlpm.end),
        _xlpm.y, INDEX(_xlpm.D, , 2),
        _xlpm.x0, _xlfn.XLOOKUP(MAX(_xlpm.y), _xlpm.y, INDEX(_xlpm.D, , 1)),
        _xlpm.step, _xlfn.LAMBDA(_xlpm.xhat,_xlpm._, _xlfn.LET(_xlpm.wts, _xlfn.NORM.S.DIST((_xlpm.xhat - _xlpm.Xn) / _xlpm.W, FALSE), SUMPRODUCT(_xlpm.wts, _xlpm.Xn) / SUM(_xlpm.wts))),
        _xlfn.REDUCE(_xlpm.x0, _xlfn.SEQUENCE(20), _xlpm.step)
    )
)</definedName>
    <definedName name="L.LINEST" comment="LINEST(Y, X, intcpt, stats): Same args/output as Excel's LINST but X &amp; Y can contain non-numeric vals">_xlfn.LAMBDA(_xlpm.Y,_xlpm.X,_xlop.intcpt,_xlop.stats,
    _xlfn.LET(
        _xlpm.intcpt, IF(_xlfn.ISOMITTED(_xlpm.intcpt), TRUE, _xlpm.intcpt),
        _xlpm.stats, IF(_xlfn.ISOMITTED(_xlpm.stats), FALSE, _xlpm.stats),
        _xlpm.Yc, IF(COLUMNS(_xlpm.Y) = 1, _xlpm.Y, TRANSPOSE(_xlpm.Y)),
        _xlpm.Xc, IF(COLUMNS(_xlpm.Y) = 1, _xlpm.X, TRANSPOSE(_xlpm.X)),
        _xlpm.Xind, _xlfn.BYROW(_xlpm.Xc, _xlfn.LAMBDA(_xlpm.Xc, PRODUCT(--ISNUMBER(_xlpm.Xc)))),
        _xlpm.Yind, ISNUMBER(_xlpm.Yc),
        _xlpm.numbers, _xlpm.Xind * _xlpm.Yind,
        _xlpm.Xn, _xlfn._xlws.FILTER(_xlpm.Xc, _xlpm.numbers),
        _xlpm.Yn, _xlfn._xlws.FILTER(_xlpm.Yc, _xlpm.numbers),
        LINEST(_xlpm.Yn, _xlpm.Xn, _xlpm.intcpt, _xlpm.stats)
    )
)</definedName>
    <definedName name="L.ListDupes" comment="ListDupes(X) displays the values that occur more than once in the input data vector.">_xlfn.LAMBDA(_xlpm.data,
    _xlfn.LET(
        _xlpm.keys, IF(
            COLUMNS(_xlpm.data) = 1,
            _xlfn.TOCOL(_xlpm.data),
            _xlfn.BYROW(_xlpm.data, _xlfn.LAMBDA(_xlpm.r, _xlfn.TEXTJOIN(CHAR(1), FALSE, _xlpm.r)))
        ),
        _xlpm.uniqueKeys, _xlfn.UNIQUE(_xlpm.keys),
        _xlpm.counts, _xlfn.MAP(_xlpm.uniqueKeys, _xlfn.LAMBDA(_xlpm.k, SUM(--(_xlpm.keys = _xlpm.k)))),
        _xlpm.dupKeys, _xlfn._xlws.FILTER(_xlpm.uniqueKeys, _xlpm.counts &gt; 1),
        IFERROR(
            _xlfn.CHOOSEROWS(_xlpm.data, _xlfn.XMATCH(_xlpm.dupKeys, _xlpm.keys)),
            "No duplicate rows found"
        )
    )
)</definedName>
    <definedName name="L.MAD" comment="MAD(X, [corrected]): Corrected=FALSE by default, set TRUE to compare to STDEV">_xlfn.LAMBDA(_xlpm.X,_xlop.corrected, _xlfn.LET(_xlpm.corrected, IF(_xlfn.ISOMITTED(_xlpm.corrected), FALSE, _xlpm.corrected), _xlpm.Xc, _xlfn.TOCOL(_xlpm.X), _xlpm.Xn, _xlfn._xlws.FILTER(_xlpm.Xc, ISNUMBER(_xlpm.Xc)), _xlpm.MAD, MEDIAN(ABS(_xlpm.Xn - MEDIAN(_xlpm.Xn))), IF(_xlpm.corrected, _xlpm.MAD / _xlfn.NORM.S.INV(0.75), _xlpm.MAD)))</definedName>
    <definedName name="L.MDiag" comment="MDiag(X): If X is vector function returns diagonal matrix, if X is matrix returns vector">_xlfn.LAMBDA(_xlpm.X,
    _xlfn.LET(
        _xlpm.numrows, ROWS(_xlpm.X),
        _xlpm.numcols, COLUMNS(_xlpm.X),
        _xlpm.n, MAX(_xlpm.numrows, _xlpm.numcols),
        IF(
            _xlpm.numrows = _xlpm.numcols,
            INDEX(_xlpm.X, _xlfn.SEQUENCE(_xlpm.numrows), _xlfn.SEQUENCE(_xlpm.numrows)),
            _xlfn.MAKEARRAY(_xlpm.n, _xlpm.n, _xlfn.LAMBDA(_xlpm.numrows,_xlpm.numcols, IF(_xlpm.numrows = _xlpm.numcols, INDEX(_xlfn.TOCOL(_xlpm.X), _xlpm.numrows), 0)))
        )
    )
)</definedName>
    <definedName name="L.MedianCI" comment="MedianCI(X, [alpha]): [alpha=0.05] defines max significance level (CI is conservative)">_xlfn.LAMBDA(_xlpm.X,_xlop.alpha, _xlfn.LET(_xlpm.alpha, IF(_xlfn.ISOMITTED(_xlpm.alpha), 5%, _xlpm.alpha), _xlpm.n, COUNT(_xlpm.X), _xlpm.Xs, _xlfn._xlws.SORT(_xlfn.TOCOL(_xlpm.X)), _xlpm.index_lower, _xlpm.n - _xlfn.BINOM.INV(_xlpm.n, 0.5, 1 - _xlpm.alpha / 2) + 1, _xlpm.index_upper, _xlfn.BINOM.INV(_xlpm.n, 0.5, 1 - _xlpm.alpha / 2) + 1, _xlpm.CL, _xlfn.BINOM.DIST(_xlpm.index_upper - 1, _xlpm.n, 0.5, TRUE) - _xlfn.BINOM.DIST(_xlpm.index_lower - 1, _xlpm.n, 0.5, TRUE), _xlpm.index_LL, IF(_xlpm.CL &lt; 1 - _xlpm.alpha, _xlpm.index_lower - 1, _xlpm.index_lower), _xlpm.Coverage, _xlfn.BINOM.DIST(_xlpm.index_upper - 1, _xlpm.n, 0.5, TRUE) - _xlfn.BINOM.DIST(_xlpm.index_LL - 1, _xlpm.n, 0.5, TRUE), _xlfn.VSTACK(INDEX(_xlpm.Xs, _xlpm.index_LL), INDEX(_xlpm.Xs, _xlpm.index_upper), _xlpm.Coverage)))</definedName>
    <definedName name="L.NumUnique" comment="NumUnique(X,[numeric]): X is input data, [numeric=FALSE], if TRUE counts only unique numbers">_xlfn.LAMBDA(_xlpm.X,_xlop.numeric, _xlfn.LET(_xlpm.numeric, IF(_xlfn.ISOMITTED(_xlpm.numeric), FALSE, _xlpm.numeric), _xlpm.Xc, _xlfn.TOCOL(_xlpm.X), IF(_xlpm.numeric, COUNT(_xlfn.UNIQUE(_xlpm.Xc)), COUNTA(_xlfn.UNIQUE(_xlpm.Xc)))))</definedName>
    <definedName name="L.OLS" comment="OLS(Y, X): Y is single col, X can be multiple cols">_xlfn.LAMBDA(_xlpm.Y,_xlpm.X, _xlfn.LET(_xlpm.Xind, _xlfn.BYROW(_xlpm.X, _xlfn.LAMBDA(_xlpm.X, PRODUCT(--ISNUMBER(_xlpm.X)))), _xlpm.Yind, ISNUMBER(_xlpm.Y), _xlpm.NumFilter, _xlpm.Xind * _xlpm.Yind, _xlpm.Xn, _xlfn._xlws.FILTER(_xlpm.X, _xlpm.NumFilter), _xlpm.Yn, _xlfn._xlws.FILTER(_xlpm.Y, _xlpm.NumFilter), _xlpm.m, LINEST(_xlpm.Yn, _xlpm.Xn, 1, 1), _xlpm.p, COLUMNS(_xlpm.Xn), _xlpm.labels, {"coeffs";"std err";"95% MOE";"sres,R^2";"n,DOF";"SSreg,SSres";"F,p-val";"Correlation"}, _xlpm.coeffs, _xlfn.CHOOSEROWS(_xlpm.m, 1), _xlpm.stderrs, _xlfn.CHOOSEROWS(_xlpm.m, 2), _xlpm.n, COUNT(_xlpm.Yn), _xlpm.DOF, INDEX(_xlpm.m, 4, 2), _xlpm.MOE, _xlpm.stderrs * _xlfn.T.INV.2T(5%, _xlpm.DOF), _xlpm.sres, INDEX(_xlpm.m, 3, 2), _xlpm.Rsqr, INDEX(_xlpm.m, 3, 1), _xlpm.SSrow, _xlfn.CHOOSEROWS(_xlpm.m, 5), _xlpm.Fobs, INDEX(_xlpm.m, 4, 1), _xlpm.pval, _xlfn.F.DIST.RT(_xlpm.Fobs, _xlpm.p, _xlpm.DOF), _xlpm.T, IF(COLUMNS(_xlpm.Xn) &gt; 1, INDEX(_xlpm.Xn, _xlfn.SEQUENCE(_xlpm.n), _xlfn.SEQUENCE(, _xlpm.p, _xlpm.p, -1)), _xlpm.Xn), _xlpm.Xm, _xlfn.HSTACK(_xlpm.T, L.Ones(_xlpm.n, 1)), _xlpm.Cov, MINVERSE(MMULT(TRANSPOSE(_xlpm.Xm), _xlpm.Xm)) * _xlpm.sres ^ 2, _xlpm.Dinv, L.MDiag(1 / _xlfn.CHOOSEROWS(_xlpm.m, 2)), _xlpm.Corr, MMULT(MMULT(_xlpm.Dinv, _xlpm.Cov), _xlpm.Dinv), _xlpm.output, IFERROR(_xlfn.VSTACK(_xlpm.coeffs, _xlpm.stderrs, _xlpm.MOE, _xlfn.HSTACK(_xlpm.sres, _xlpm.Rsqr), _xlfn.HSTACK(_xlpm.n, _xlpm.DOF), _xlpm.SSrow, _xlfn.HSTACK(_xlpm.Fobs, _xlpm.pval), _xlpm.Corr), ""), IFERROR(_xlfn.HSTACK(_xlpm.labels, _xlpm.output), "")))</definedName>
    <definedName name="L.Ones" comment="Ones([r], [c]): [r=1], [c=1] rows and cols of output matrix whose every element is 1">_xlfn.LAMBDA(_xlop.numrows,_xlop.numcols,
    _xlfn.LET(
        _xlpm.numrows, IF(_xlfn.ISOMITTED(_xlpm.numrows), 1, _xlpm.numrows),
        _xlpm.numcols, IF(_xlfn.ISOMITTED(_xlpm.numcols), 1, _xlpm.numcols),
        _xlfn.EXPAND(1, _xlpm.numrows, _xlpm.numcols, 1)
    )
)</definedName>
    <definedName name="L.PolyConf" comment="PolyConf(Y, X, xu, [p]): Y/X both univariate, xu is value to evaluate CI, [p=1] is order">_xlfn.LAMBDA(_xlpm.Y,_xlpm.X,_xlpm.xu,_xlop.p,
    _xlfn.LET(
        _xlpm.p, IF(_xlfn.ISOMITTED(_xlpm.p), 1, _xlpm.p),
        _xlpm.NumFilter, ISNUMBER(_xlpm.X) * ISNUMBER(_xlpm.Y),
        _xlpm.Xn, _xlfn._xlws.FILTER(_xlpm.X, _xlpm.NumFilter),
        _xlpm.Yn, _xlfn._xlws.FILTER(_xlpm.Y, _xlpm.NumFilter),
        _xlpm.n, COUNT(_xlpm.Yn),
        _xlpm.Xm, _xlfn.HSTACK(_xlfn.EXPAND(1, _xlpm.n, 1, 1), _xlpm.Xn ^ _xlfn.SEQUENCE(, _xlpm.p)),
        _xlpm.m, _xlfn.DROP(LINEST(_xlpm.Yn, _xlpm.Xm, 0, 1), , -1),
        _xlpm.sres, INDEX(_xlpm.m, 3, 2),
        _xlpm.b, _xlfn.SORTBY(TRANSPOSE(_xlfn.TAKE(_xlpm.m,1)),_xlfn.SEQUENCE(_xlpm.p+1),-1),
        _xlpm.X0, IF(_xlpm.xu&lt;&gt;0,TRANSPOSE(_xlpm.xu ^ _xlfn.SEQUENCE(, _xlpm.p + 1, 0)), _xlfn.EXPAND(1, _xlpm.p + 1, 1, 0)),
        _xlpm.yhat, SUMPRODUCT(_xlpm.b, _xlpm.X0),
        _xlpm.inner, MINVERSE(MMULT(TRANSPOSE(_xlpm.Xm), _xlpm.Xm)),
        _xlpm.se_yhat, SQRT(MMULT(MMULT(TRANSPOSE(_xlpm.X0), _xlpm.inner), _xlpm.X0)) * _xlpm.sres,
        _xlpm.MOE, _xlfn.T.INV.2T(5%, _xlpm.n - _xlpm.p - 1) * _xlpm.se_yhat,
        _xlpm.LL, _xlpm.yhat - _xlpm.MOE,
        _xlpm.UL, _xlpm.yhat + _xlpm.MOE,
        _xlfn.HSTACK(_xlpm.yhat, _xlpm.se_yhat, _xlpm.MOE, _xlpm.LL, _xlpm.UL)
    )
)</definedName>
    <definedName name="L.PolyHat" comment="PolyHat(Y, X, [xu], [p]): Y/X both univariate, xu is value to evaluate y-hat, [p=1] is order">_xlfn.LAMBDA(_xlpm.Y,_xlpm.X,_xlop.xu,_xlop.p, _xlfn.LET(_xlpm.p, IF(_xlfn.ISOMITTED(_xlpm.p), 1, _xlpm.p), _xlpm.NumFilter, ISNUMBER(_xlpm.X) * ISNUMBER(_xlpm.Y), _xlpm.Xn, _xlfn._xlws.FILTER(_xlpm.X, _xlpm.NumFilter), _xlpm.Yn, _xlfn._xlws.FILTER(_xlpm.Y, _xlpm.NumFilter), _xlpm.n, COUNT(_xlpm.Yn), _xlpm.xu, IF(_xlfn.ISOMITTED(_xlpm.xu), _xlpm.Xn, _xlpm.xu), _xlpm.m, LINEST(_xlpm.Yn, _xlpm.Xn ^ (_xlfn.SEQUENCE(, _xlpm.p)), 1, 0), _xlpm.Xblock, _xlfn.HSTACK(_xlpm.xu ^ _xlfn.SEQUENCE(, _xlpm.p, _xlpm.p, -1), L.Ones(COUNT(_xlpm.xu))), _xlfn.BYROW(_xlpm.Xblock, _xlfn.LAMBDA(_xlpm.xi, SUM(_xlpm.m * _xlpm.xi)))))</definedName>
    <definedName name="L.PolyInv" comment="PolyInv(Y, X, yu, [p]): Y/X both univariate, yu is value to evaluate x-hat stats, [p=1] is order">_xlfn.LAMBDA(_xlpm.Y,_xlpm.X,_xlpm.yu,_xlop.p,
    _xlfn.LET(
        _xlpm.p, IF(_xlfn.ISOMITTED(_xlpm.p), 1, _xlpm.p),
        _xlpm.n, COUNT(_xlpm.Y),
        _xlpm.NumFilter, ISNUMBER(_xlpm.X) * ISNUMBER(_xlpm.Y),
        _xlpm.Xn, _xlfn._xlws.FILTER(_xlpm.X, _xlpm.NumFilter),
        _xlpm.Yn, _xlfn._xlws.FILTER(_xlpm.Y, _xlpm.NumFilter),
        IF(
            _xlpm.p = 1,
            _xlfn.LET(
                _xlpm.coeffs, LINEST(_xlpm.Yn, _xlpm.Xn, TRUE, TRUE),
                _xlpm.b_0, INDEX(_xlpm.coeffs, 1, 2),
                _xlpm.b_1, INDEX(_xlpm.coeffs, 1, 1),
                _xlpm.xhat_u, (_xlpm.yu - _xlpm.b_0) / _xlpm.b_1,
                _xlpm.pred, L.PolyPred(_xlpm.Y, _xlpm.X, _xlpm.xhat_u),
                _xlpm.se_xhat, ABS(INDEX(_xlpm.pred, 1, 2) / _xlpm.b_1),
                _xlpm.MOE, ABS(INDEX(_xlpm.pred, 1, 3) / _xlpm.b_1),
                _xlpm.Sxx, DEVSQ(_xlpm.Xn),
                _xlpm.xbar, AVERAGE(_xlpm.Xn),
                _xlpm.tcrit, _xlfn.T.INV.2T(5%, _xlpm.n-2),
                _xlpm.sres, INDEX(_xlpm.coeffs, 3, 2),
                _xlpm.se_b1, INDEX(_xlpm.coeffs, 2, 1),
                _xlpm.g, (_xlpm.tcrit / (_xlpm.b_1 / _xlpm.se_b1))^2,
                _xlpm.first_num, (_xlpm.xhat_u - _xlpm.xbar) * _xlpm.g,
                _xlpm.second_num, _xlpm.tcrit * _xlpm.sres / ABS(_xlpm.b_1) * SQRT((1 + 1/_xlpm.n)*(1 - _xlpm.g) + (_xlpm.xhat_u - _xlpm.xbar)^2/_xlpm.Sxx),
                _xlpm.UL, _xlpm.xhat_u + (_xlpm.first_num + _xlpm.second_num)/(1 - _xlpm.g),
                _xlpm.LL, _xlpm.xhat_u + (_xlpm.first_num - _xlpm.second_num)/(1 - _xlpm.g),
                IF(
                    ISERROR(_xlpm.second_num),
                    _xlfn.HSTACK(_xlpm.xhat_u, _xlpm.se_xhat, _xlpm.MOE),
                    _xlfn.HSTACK(_xlpm.xhat_u, _xlpm.se_xhat, _xlpm.MOE, _xlpm.LL, _xlpm.UL)
                )
            ),
            IF(
                _xlpm.p &gt; 2,
                "ERROR: order must be 1 or 2",
                _xlfn.LET(
                    _xlpm.coeffs, LINEST(_xlfn.TOCOL(_xlpm.Yn), _xlfn.TOCOL(_xlpm.Xn) ^ _xlfn.SEQUENCE(, 2), TRUE, FALSE),
                    _xlpm.b_2, INDEX(_xlpm.coeffs, 1, 1),
                    _xlpm.a, _xlpm.b_2,
                    _xlpm.b_1, INDEX(_xlpm.coeffs, 1, 2),
                    _xlpm.b, _xlpm.b_1,
                    _xlpm.b_0, INDEX(_xlpm.coeffs, 1, 3),
                    _xlpm.c_, _xlpm.b_0 - _xlpm.yu,
                    _xlpm.xest, (_xlpm.yu - _xlpm.b_0) / _xlpm.b_1,
                    _xlpm.x_1, (-_xlpm.b + SQRT(_xlpm.b ^ 2 - 4 * _xlpm.a * _xlpm.c_)) / (2 * _xlpm.a),
                    _xlpm.x_2, (-_xlpm.b - SQRT(_xlpm.b ^ 2 - 4 * _xlpm.a * _xlpm.c_)) / (2 * _xlpm.a),
                    _xlpm.xhat_u, IF(ABS(_xlpm.x_1 - _xlpm.xest) &lt; ABS(_xlpm.x_2 - _xlpm.xest), _xlpm.x_1, _xlpm.x_2),
                    _xlpm.pred, L.PolyPred(_xlpm.Y, _xlpm.X, _xlpm.xhat_u, 2),
                    _xlpm.se_xhat, ABS(INDEX(_xlpm.pred, 1, 2) / (2 * _xlpm.b_2 * _xlpm.xhat_u + _xlpm.b_1)),
                    _xlpm.MOE, _xlfn.T.INV.2T(5%, COUNT(_xlpm.Xn) - 3) * _xlpm.se_xhat,
                    _xlfn.HSTACK(_xlpm.xhat_u, _xlpm.se_xhat, _xlpm.MOE, _xlpm.xhat_u - _xlpm.MOE, _xlpm.xhat_u + _xlpm.MOE)
                )
            )
        )
    )
)</definedName>
    <definedName name="L.PolyLS" comment="PolyLS(Y, X, [p]): Y/X both univariate, [p=1] is order">_xlfn.LAMBDA(_xlpm.Y,_xlpm.X,_xlop.p, _xlfn.LET(_xlpm.p, IF(_xlfn.ISOMITTED(_xlpm.p), 1, _xlpm.p), _xlpm.NumFilter, ISNUMBER(_xlpm.X) * ISNUMBER(_xlpm.Y), _xlpm.Xn, _xlfn._xlws.FILTER(_xlpm.X, _xlpm.NumFilter), _xlpm.Yn, _xlfn._xlws.FILTER(_xlpm.Y, _xlpm.NumFilter), L.OLS(_xlpm.Yn, _xlpm.Xn ^ _xlfn.SEQUENCE(, _xlpm.p))))</definedName>
    <definedName name="L.PolyPred" comment="PolyPred(Y, X, xu, [p]): Y/X both univariate, xu is value to evaluate PI, [p=1] is order">_xlfn.LAMBDA(_xlpm.Y,_xlpm.X,_xlpm.xu,_xlop.p,
    _xlfn.LET(
        _xlpm.p, IF(_xlfn.ISOMITTED(_xlpm.p), 1, _xlpm.p),
        _xlpm.NumFilter, ISNUMBER(_xlpm.X) * ISNUMBER(_xlpm.Y),
        _xlpm.Xn, _xlfn._xlws.FILTER(_xlpm.X, _xlpm.NumFilter),
        _xlpm.Yn, _xlfn._xlws.FILTER(_xlpm.Y, _xlpm.NumFilter),
        _xlpm.n, COUNT(_xlpm.Yn),
        _xlpm.Xm, _xlfn.HSTACK(L.Ones(_xlpm.n), _xlpm.Xn ^ _xlfn.SEQUENCE(, _xlpm.p)),
        _xlpm.m, _xlfn.DROP(LINEST(_xlpm.Yn, _xlpm.Xm, 0, 1), , -1),
        _xlpm.sres, INDEX(_xlpm.m, 3, 2),
        _xlpm.b, _xlfn.SORTBY(TRANSPOSE(_xlfn.TAKE(_xlpm.m,1)),_xlfn.SEQUENCE(_xlpm.p+1),-1),
        _xlpm.X0, IF(_xlpm.xu&lt;&gt;0,TRANSPOSE(_xlpm.xu ^ _xlfn.SEQUENCE(, _xlpm.p + 1, 0)),_xlfn.EXPAND(1,_xlpm.p+1,1,0)),
        _xlpm.yhat, SUMPRODUCT(_xlpm.b, _xlpm.X0),
        _xlpm.inner, MINVERSE(MMULT(TRANSPOSE(_xlpm.Xm), _xlpm.Xm)),
        _xlpm.se_yhat, SQRT(1 + MMULT(MMULT(TRANSPOSE(_xlpm.X0), _xlpm.inner), _xlpm.X0)) * _xlpm.sres,
        _xlpm.MOE, _xlfn.T.INV.2T(5%, _xlpm.n - _xlpm.p - 1) * _xlpm.se_yhat,
        _xlpm.LL, _xlpm.yhat - _xlpm.MOE,
        _xlpm.UL, _xlpm.yhat + _xlpm.MOE,
        _xlfn.HSTACK(_xlpm.yhat, _xlpm.se_yhat, _xlpm.MOE, _xlpm.LL, _xlpm.UL)
    )
)</definedName>
    <definedName name="L.PolyResids" comment="PolyResids(Y, X, [order], [pmod]): Y/X both univariate, [p=1] is order, [pmod=FALSE] is flag to return modified p-values.">_xlfn.LAMBDA(_xlpm.Y,_xlpm.X,_xlop.order,_xlop.pmod,
    _xlfn.LET(
        _xlpm.order, IF(_xlfn.ISOMITTED(_xlpm.order), 1, _xlpm.order),
        _xlpm.pmod, IF(_xlfn.ISOMITTED(_xlpm.pmod), FALSE, _xlpm.pmod),
        _xlpm.p, _xlpm.order + 1,
        _xlpm.NumFilter, ISNUMBER(_xlpm.X) * ISNUMBER(_xlpm.Y),
        _xlpm.Yn, _xlfn.TOCOL(_xlfn._xlws.FILTER(_xlpm.Y, _xlpm.NumFilter)),
        _xlpm.Xc, _xlfn._xlws.FILTER(_xlpm.X, _xlpm.NumFilter),
        _xlpm.n, COUNT(_xlpm.Xc),
        _xlpm.Xn, _xlfn.HSTACK(L.Ones(_xlpm.n), _xlfn.TOCOL(_xlpm.Xc) ^ _xlfn.SEQUENCE(, _xlpm.order)),
        _xlpm.inner, MINVERSE(MMULT(TRANSPOSE(_xlpm.Xn), _xlpm.Xn)),
        _xlpm.H, MMULT(MMULT(_xlpm.Xn, _xlpm.inner), TRANSPOSE(_xlpm.Xn)),
        _xlpm.h_ii, L.MDiag(_xlpm.H),
        _xlpm.resids, _xlpm.Yn - MMULT(_xlpm.H, _xlpm.Yn),
        _xlpm.sres, SQRT(SUMSQ(_xlpm.resids) / (_xlpm.n - _xlpm.p)),
        _xlpm.s_resids, SQRT(1 - _xlpm.h_ii) * _xlpm.sres,
        _xlpm.resids_std, _xlpm.resids / _xlpm.s_resids,
        _xlpm.delresids, _xlpm.resids / (1 - _xlpm.h_ii),
        _xlpm.s_del, SQRT(((_xlpm.n - _xlpm.p) * _xlpm.sres ^ 2 - _xlpm.resids ^ 2 / (1 - _xlpm.h_ii)) / (_xlpm.n - _xlpm.p - 1)),
        _xlpm.resids_stud, _xlpm.resids / (_xlpm.s_del * SQRT(1 - _xlpm.h_ii)),
        IF(
            _xlpm.pmod,
            _xlfn.HSTACK(_xlpm.resids, _xlpm.resids_std, _xlpm.delresids, _xlpm.resids_stud, _xlfn.T.DIST.2T(ABS(_xlpm.resids_stud), _xlpm.n-_xlpm.p-1) * _xlpm.n),
            _xlfn.HSTACK(_xlpm.resids, _xlpm.resids_std, _xlpm.delresids, _xlpm.resids_stud)
        )
    )
)</definedName>
    <definedName name="L.PolySlope" comment="PolySlope(Y, X, x_u, [p]): Y/X both univariate, evaluate slope at x_u for p order [p=1]">_xlfn.LAMBDA(_xlpm.Y,_xlpm.X,_xlpm.x_u,_xlop.p,
    _xlfn.LET(
        _xlpm.p, IF(_xlfn.ISOMITTED(_xlpm.p),1,_xlpm.p),
        _xlpm.Yn, _xlfn._xlws.FILTER(_xlpm.Y,ISNUMBER(_xlpm.X)*ISNUMBER(_xlpm.Y)),
        _xlpm.Xn, _xlfn._xlws.FILTER(_xlpm.X,ISNUMBER(_xlpm.X)*ISNUMBER(_xlpm.Y)),
        _xlpm.b, _xlfn.DROP(LINEST(_xlpm.Yn, _xlpm.Xn^_xlfn.SEQUENCE(,_xlpm.p)),,-1),
        IF(
            _xlpm.x_u = 0,
            _xlfn.TAKE(_xlpm.b,,-1),
            SUM(_xlfn.SEQUENCE(, _xlpm.p, _xlpm.p, -1) * _xlpm.b * _xlpm.x_u^_xlfn.SEQUENCE(, _xlpm.p, _xlpm.p-1, -1))
        )
    )
)</definedName>
    <definedName name="L.PolySres" comment="PolySres(Y, X, [order], [intcpt]): Y/X both univariate, [p=1] is order, [intcpt=TRUE]">_xlfn.LAMBDA(_xlpm.Y,_xlpm.X,_xlop.order,_xlop.intcpt, _xlfn.LET(_xlpm.order, IF(_xlfn.ISOMITTED(_xlpm.order), 1, _xlpm.order), _xlpm.intcpt, IF(_xlfn.ISOMITTED(_xlpm.intcpt), TRUE, _xlpm.intcpt), _xlpm.NumFilter, ISNUMBER(_xlpm.X) * ISNUMBER(_xlpm.Y), _xlpm.Xn, _xlfn._xlws.FILTER(_xlpm.X, _xlpm.NumFilter), _xlpm.Yn, _xlfn._xlws.FILTER(_xlpm.Y, _xlpm.NumFilter), L.Sres(_xlpm.Yn, _xlpm.Xn ^ _xlfn.SEQUENCE(, _xlpm.order), _xlpm.intcpt)))</definedName>
    <definedName name="L.QQnorm" comment="QQnorm(Y): Y is univariate data">_xlfn.LAMBDA(_xlpm.Y,
    _xlfn.LET(
        _xlpm.ECDF, (COUNTIF(_xlpm.Y, "&lt;" &amp; _xlpm.Y) + COUNTIF(_xlpm.Y, "&lt;=" &amp; _xlpm.Y)) / (2 * COUNT(_xlpm.Y)),
        _xlfn.NORM.S.INV(_xlpm.ECDF)
    )
)</definedName>
    <definedName name="L.QQref" comment="QQref(Y, [x_1], [x_2]): Y is univariate data, [x1=-3], [x2=+3] define range of ref line on the x-axis">_xlfn.LAMBDA(_xlpm.Y,_xlop.x_1,_xlop.x_2, _xlfn.LET(_xlpm.x_1, IF(_xlfn.ISOMITTED(_xlpm.x_1), -3, _xlpm.x_1), _xlpm.x_2, IF(_xlfn.ISOMITTED(_xlpm.x_2), 3, _xlpm.x_2), _xlpm.Q1_x, _xlfn.NORM.S.INV(0.25), _xlpm.Q3_x, _xlfn.NORM.S.INV(0.75), _xlpm.Q1_y, _xlfn.QUARTILE.INC(_xlpm.Y, 1), _xlpm.Q3_y, _xlfn.QUARTILE.INC(_xlpm.Y, 3), _xlpm.refSlope, (_xlpm.Q3_y - _xlpm.Q1_y) / (_xlpm.Q3_x - _xlpm.Q1_x), _xlpm.refInt, AVERAGE(_xlpm.Q1_y, _xlpm.Q3_y) - _xlpm.refSlope * AVERAGE(_xlpm.Q1_x, _xlpm.Q3_x), _xlpm.y_1, _xlpm.refSlope * _xlpm.x_1 + _xlpm.refInt, _xlpm.y_2, _xlpm.refSlope * _xlpm.x_2 + _xlpm.refInt, _xlfn.VSTACK(_xlfn.HSTACK(_xlpm.x_1, _xlpm.y_1), _xlfn.HSTACK(_xlpm.x_2, _xlpm.y_2))))</definedName>
    <definedName name="L.Range" comment="Range(start, stop, length): Returns series of numbers of desired length with max = &quot;stop&quot; value">_xlfn.LAMBDA(_xlpm.start,_xlpm.stop,_xlpm.length, _xlfn.SEQUENCE(_xlpm.length, 1, _xlpm.start, (_xlpm.stop - _xlpm.start) / (_xlpm.length - 1)))</definedName>
    <definedName name="L.rerror" comment="rerror([rows], [cols], [skew], [kurt], [seed_str]). RNG with optional skewness/excess kurtosis via Fleishman's power method; kurt defaults to the minimum feasible value for the given skew if omitted, and errors if an explicit kurt is below that minimum. S">_xlfn.LAMBDA(_xlop.rows,_xlop.cols,_xlop.skew,_xlop.kurt,_xlop.seed_str,
    _xlfn.LET(
        _xlpm.rows, IF(_xlfn.ISOMITTED(_xlpm.rows), 1, _xlpm.rows),
        _xlpm.cols, IF(_xlfn.ISOMITTED(_xlpm.cols), 1, _xlpm.cols),
        _xlpm.skew, IF(_xlfn.ISOMITTED(_xlpm.skew), 0, _xlpm.skew),
        _xlpm.kmin, MAX(0, -1.13168 + 1.58837 * _xlpm.skew^2),
        _xlpm.kurtTooSmall, IF(_xlfn.ISOMITTED(_xlpm.kurt), FALSE, _xlpm.kurt &lt; _xlpm.kmin),
        _xlpm.kurt, IF(_xlfn.ISOMITTED(_xlpm.kurt), ROUNDUP(_xlpm.kmin,0), _xlpm.kurt),
        _xlpm.coeffs, L.FSolveBump(_xlpm.skew, _xlpm.kurt),
        IF(
            _xlpm.kurtTooSmall,
            "ERROR: kurtosis too small for skew = " &amp; _xlpm.skew &amp; "; must be at least " &amp; TEXT(_xlpm.kmin, "0.00"),
            IF(
                AND(_xlpm.skew = 0, _xlpm.kurt = 0),
                L.rnorm(_xlpm.rows, _xlpm.cols, 0, 1, _xlpm.seed_str),
                IF(
                    INDEX(_xlpm.coeffs, 1, 6) = 0,
                    "ERROR: no valid distribution found for skew = " &amp; _xlpm.skew &amp; ", kurt = " &amp; _xlpm.kurt,
                    _xlfn.LET(
                        _xlpm.z, _xlfn.NORM.S.INV(L.runif(_xlpm.rows, _xlpm.cols, ,,,_xlpm.seed_str)),
                        _xlpm.b, INDEX(_xlpm.coeffs, 1, 1),
                        _xlpm.c, INDEX(_xlpm.coeffs, 1, 2),
                        _xlpm.d, INDEX(_xlpm.coeffs, 1, 3),
                        -_xlpm.c + _xlpm.b*_xlpm.z + _xlpm.c*_xlpm.z^2 + _xlpm.d*_xlpm.z^3
                    )
                )
            )
        )
    )
)</definedName>
    <definedName name="L.rerrorV" comment="rerrorV([rows], [cols], [skew], [kurt]). RNG with optional skewness/excess kurtosis via Fleishman's power method; kurt defaults to the minimum feasible value for the given skew if omitted, and errors if an explicit kurt is below that minimum. Volatile, us">_xlfn.LAMBDA(_xlop.rows,_xlop.cols,_xlop.skew,_xlop.kurt,
    _xlfn.LET(
        _xlpm.rows, IF(_xlfn.ISOMITTED(_xlpm.rows), 1, _xlpm.rows),
        _xlpm.cols, IF(_xlfn.ISOMITTED(_xlpm.cols), 1, _xlpm.cols),
        _xlpm.skew, IF(_xlfn.ISOMITTED(_xlpm.skew), 0, _xlpm.skew),
        _xlpm.kmin, MAX(0, -1.13168 + 1.58837 * _xlpm.skew^2),
        _xlpm.kurtTooSmall, IF(_xlfn.ISOMITTED(_xlpm.kurt), FALSE, _xlpm.kurt &lt; _xlpm.kmin),
        _xlpm.kurt, IF(_xlfn.ISOMITTED(_xlpm.kurt), ROUNDUP(_xlpm.kmin,0), _xlpm.kurt),
        _xlpm.coeffs, L.FSolveBump(_xlpm.skew, _xlpm.kurt),
        IF(
            _xlpm.kurtTooSmall,
            "ERROR: kurtosis too small for skew = " &amp; _xlpm.skew &amp; "; must be at least " &amp; TEXT(_xlpm.kmin, "0.00"),
            IF(
                AND(_xlpm.skew = 0, _xlpm.kurt = 0),
                _xlfn.NORM.INV(_xlfn.RANDARRAY(_xlpm.rows, _xlpm.cols), 0, 1),
                IF(
                    INDEX(_xlpm.coeffs, 1, 6) = 0,
                    "ERROR: no valid distribution found for skew = " &amp; _xlpm.skew &amp; ", kurt = " &amp; _xlpm.kurt,
                    _xlfn.LET(
                        _xlpm.z, _xlfn.NORM.INV(_xlfn.RANDARRAY(_xlpm.rows, _xlpm.cols), 0, 1),
                        _xlpm.b, INDEX(_xlpm.coeffs, 1, 1),
                        _xlpm.c, INDEX(_xlpm.coeffs, 1, 2),
                        _xlpm.d, INDEX(_xlpm.coeffs, 1, 3),
                        -_xlpm.c + _xlpm.b*_xlpm.z + _xlpm.c*_xlpm.z^2 + _xlpm.d*_xlpm.z^3
                    )
                )
            )
        )
    )
)</definedName>
    <definedName name="L.rlnorm" comment="rlnorm([rows], [cols], [mean], [stdev], [seed_str]). RNG for log-normal distribution; mean/stdev are of LN(X) (default 0/1, i.e. standard log-normal). Seed is a string; nonvolatile by default.">_xlfn.LAMBDA(_xlop.rows,_xlop.cols,_xlop.mean,_xlop.stdev,_xlop.seed_str,
    _xlfn.LET(
        _xlpm.rows, IF(_xlfn.ISOMITTED(_xlpm.rows), 1, _xlpm.rows),
        _xlpm.cols, IF(_xlfn.ISOMITTED(_xlpm.cols), 1, _xlpm.cols),
        _xlpm.mean, IF(_xlfn.ISOMITTED(_xlpm.mean), 0, _xlpm.mean),
        _xlpm.stdev, IF(_xlfn.ISOMITTED(_xlpm.stdev), 1, _xlpm.stdev),
        _xlpm.seed_str, IF(
            _xlfn.ISOMITTED(_xlpm.seed_str),
            CLS_SystemSeed &amp; ADDRESS(ROW(),COLUMN()) &amp; "rlnorm",
            _xlpm.seed_str
            ),
        _xlfn.LOGNORM.INV(L.runif(_xlpm.rows, _xlpm.cols,,,,_xlpm.seed_str), _xlpm.mean, _xlpm.stdev)
    )
)</definedName>
    <definedName name="L.rnorm" comment="rnorm([rows], [cols], [mean], [stdev], [seed_str]). RNG for normal distribution; mean=0, stdev=1 by default. Seed is a string; nonvolatile by default.">_xlfn.LAMBDA(_xlop.rows,_xlop.cols,_xlop.mean,_xlop.stdev,_xlop.seed_str,
    _xlfn.LET(
        _xlpm.rows, IF(_xlfn.ISOMITTED(_xlpm.rows), 1, _xlpm.rows),
        _xlpm.cols, IF(_xlfn.ISOMITTED(_xlpm.cols), 1, _xlpm.cols),
        _xlpm.mean, IF(_xlfn.ISOMITTED(_xlpm.mean), 0, _xlpm.mean),
        _xlpm.stdev, IF(_xlfn.ISOMITTED(_xlpm.stdev), 1, _xlpm.stdev),
        _xlpm.seed_str, IF(
            _xlfn.ISOMITTED(_xlpm.seed_str),
            CLS_SystemSeed &amp; ADDRESS(ROW(),COLUMN()) &amp; "rnorm",
            _xlpm.seed_str
            ),
        _xlfn.NORM.INV(L.runif(_xlpm.rows,_xlpm.cols,,,,_xlpm.seed_str), _xlpm.mean, _xlpm.stdev)
    )
)</definedName>
    <definedName name="L.runif" comment="runif([rows], [cols], [lower], [upper], [whole], [seed_str]). Mimics RANDARRAY but takes a seed string and is not volatile by default.">_xlfn.LAMBDA(_xlop.rows,_xlop.cols,_xlop.lower,_xlop.upper,_xlop.whole,_xlop.seed_str,
    _xlfn.LET(
        _xlpm.rows, IF(_xlfn.ISOMITTED(_xlpm.rows), 1, _xlpm.rows),
        _xlpm.cols, IF(_xlfn.ISOMITTED(_xlpm.cols), 1, _xlpm.cols),
        _xlpm.lower, IF(_xlfn.ISOMITTED(_xlpm.lower), 0, _xlpm.lower),
        _xlpm.upper, IF(_xlfn.ISOMITTED(_xlpm.upper), 1, _xlpm.upper),
        _xlpm.whole, IF(_xlfn.ISOMITTED(_xlpm.whole), FALSE, _xlpm.whole),
        _xlpm.seed, IF(
            _xlfn.ISOMITTED(_xlpm.seed_str),
            L.SetSeed(CLS_SystemSeed &amp; ADDRESS(ROW(),COLUMN()) &amp; "runif"),
            L.SetSeed(_xlpm.seed_str)
            ),
        _xlpm.m_1, 2147483563,
        _xlpm.a_1, 40014,
        _xlpm.m_2, 2147483399,
        _xlpm.a_2, 40692,
        _xlpm.seed1, IF(MOD(_xlpm.seed, _xlpm.m_1) = 0, 1, MOD(_xlpm.seed, _xlpm.m_1)),
        _xlpm.seed2, IF(MOD(_xlpm.seed, _xlpm.m_2) = 0, 1, MOD(_xlpm.seed, _xlpm.m_2)),
        _xlpm.step1, _xlfn.LAMBDA(_xlpm.s,_xlpm._, MOD(_xlpm.a_1 * _xlpm.s, _xlpm.m_1)),
        _xlpm.step2, _xlfn.LAMBDA(_xlpm.s,_xlpm._, MOD(_xlpm.a_2 * _xlpm.s, _xlpm.m_2)),
        _xlpm.s_1, _xlfn.SCAN(_xlpm.seed1, _xlfn.SEQUENCE(_xlpm.rows, _xlpm.cols), _xlpm.step1),
        _xlpm.s_2, _xlfn.SCAN(_xlpm.seed2, _xlfn.SEQUENCE(_xlpm.rows, _xlpm.cols), _xlpm.step2),
        _xlpm.j, _xlpm.s_1 - _xlpm.s_2,
        _xlpm.jAdj, IF(_xlpm.j &lt; 1, _xlpm.j + _xlpm.m_1 - 1, _xlpm.j),
        _xlpm.unit, _xlpm.jAdj / _xlpm.m_1,
        IF(
            _xlpm.whole,
            INT(_xlpm.unit * (_xlpm.upper - _xlpm.lower + 1)) + _xlpm.lower,
            _xlpm.unit * (_xlpm.upper - _xlpm.lower) + _xlpm.lower
        )
    )
)</definedName>
    <definedName name="L.Series" comment="Series(start, stop, [step]): Returns series of numbers of desired step size with max &lt;= &quot;stop&quot; value">_xlfn.LAMBDA(_xlpm.start,_xlpm.stop,_xlop.step, _xlfn.LET(_xlpm.step, IF(_xlfn.ISOMITTED(_xlpm.step), 1, _xlpm.step), _xlpm.length, _xlfn.FLOOR.MATH((_xlpm.stop - _xlpm.start) / _xlpm.step) + 1, _xlfn.SEQUENCE(_xlpm.length, 1, _xlpm.start, _xlpm.step)))</definedName>
    <definedName name="L.SetSeed" comment="SetSeed(string): returns an integer seed with a memorable string input">_xlfn.LAMBDA(_xlpm.str,
    _xlfn.LET(
        _xlpm.s, TEXT(_xlpm.str, "@"),
        _xlpm.h0, 5381,
        _xlpm.step, _xlfn.LAMBDA(_xlpm.h,_xlpm.c, MOD(_xlpm.h*33 + _xlpm.c, 2^32)),
        IF(
            LEN(_xlpm.s) = 0,
            _xlpm.h0,
            _xlfn.REDUCE(_xlpm.h0, _xlfn.UNICODE(MID(_xlpm.s, _xlfn.SEQUENCE(LEN(_xlpm.s)), 1)), _xlpm.step)
        )
    )
)</definedName>
    <definedName name="L.shuffle" comment="shuffle(X, [bycol=false]): shuffles input vector or matrix. If matrix, shuffles by rows (the default) or by columns.">_xlfn.LAMBDA(_xlpm.data,_xlop.by_cols,
    _xlfn.IFS(
        COLUMNS(_xlpm.data) = 1, _xlfn.SORTBY(_xlpm.data, L.runif(ROWS(_xlpm.data))),
        ROWS(_xlpm.data) = 1, _xlfn.SORTBY(_xlpm.data, L.runif(1, COLUMNS(_xlpm.data))),
        TRUE, _xlfn.LET(
            _xlpm.by_cols, IF(_xlfn.ISOMITTED(_xlpm.by_cols), FALSE, _xlpm.by_cols),
            _xlpm.plusOne, IF(
                _xlpm.by_cols,
                _xlfn.VSTACK(L.runif(1, COLUMNS(_xlpm.data)), _xlpm.data),
                _xlfn.HSTACK(L.runif(ROWS(_xlpm.data)), _xlpm.data)
            ),
            _xlpm.shuffled, _xlfn._xlws.SORT(_xlpm.plusOne,,,_xlpm.by_cols),
            IF(
                _xlpm.by_cols,
                _xlfn.DROP(_xlpm.shuffled,1),
                _xlfn.DROP(_xlpm.shuffled,,1)
            )
        )
    )
)</definedName>
    <definedName name="L.Sres" comment="Sres(Y, X, [intcpt]): Y is single col, X can be multiple cols (unlike STEYX), [intcpt=TRUE]">_xlfn.LAMBDA(_xlpm.Y,_xlpm.X,_xlop.intcpt, _xlfn.LET(_xlpm.intcpt, IF(_xlfn.ISOMITTED(_xlpm.intcpt), TRUE, _xlpm.intcpt), _xlpm.n, ROWS(_xlpm.X), _xlpm.Xn, IF(_xlpm.intcpt, _xlfn.HSTACK(_xlpm.X, L.Ones(_xlpm.n)), _xlpm.X), _xlpm.p, COLUMNS(_xlpm.Xn), _xlpm.inner, MINVERSE(MMULT(TRANSPOSE(_xlpm.Xn), _xlpm.Xn)), _xlpm.H, MMULT(MMULT(_xlpm.Xn, _xlpm.inner), TRANSPOSE(_xlpm.Xn)), _xlpm.h_ii, L.MDiag(_xlpm.H), _xlpm.resids, _xlpm.Y - MMULT(_xlpm.H, _xlpm.Y), _xlpm.sres, SQRT(SUMSQ(_xlpm.resids) / (_xlpm.n - _xlpm.p)), _xlpm.s_resids, SQRT(1 - _xlpm.h_ii) * _xlpm.sres, _xlpm.resids_std, _xlpm.resids / _xlpm.s_resids, _xlpm.delresids, _xlpm.resids / (1 - _xlpm.h_ii), _xlpm.s_del, SQRT(DEVSQ(_xlpm.delresids) / (_xlpm.n - _xlpm.p - 1)), _xlfn.HSTACK(_xlpm.sres, _xlpm.s_del)))</definedName>
    <definedName name="L.StdAddn" comment="StdAddn(Y, Vstd, Va, Cstd): Y are measurements, Vstd are x-values, Va is sample vol, Cstd is std conc">_xlfn.LAMBDA(_xlpm.Y,_xlpm.Vstd,_xlpm.Va,_xlpm.Cstd,
    _xlfn.LET(
        _xlpm.Yn, _xlfn.TOCOL(_xlfn._xlws.FILTER(_xlpm.Y, ISNUMBER(_xlpm.Y) * ISNUMBER(_xlpm.Vstd))),
        _xlpm.Vn, _xlfn.TOCOL(_xlfn._xlws.FILTER(_xlpm.Vstd, ISNUMBER(_xlpm.Y) * ISNUMBER(_xlpm.Vstd))),
        _xlpm.b_0, INTERCEPT(_xlpm.Yn, _xlpm.Vn),
        _xlpm.b_1, SLOPE(_xlpm.Yn, _xlpm.Vn),
        _xlpm.Vprime, _xlpm.b_0 / _xlpm.b_1,
        _xlpm.n, COUNT(_xlpm.Yn),
        _xlpm.sres, STEYX(_xlpm.Yn, _xlpm.Vn),
        _xlpm.Vbar, AVERAGE(_xlpm.Vn),
        _xlpm.Sxx, DEVSQ(_xlpm.Vn),
        _xlpm.se_prime, _xlpm.sres / _xlpm.b_1 * SQRT(1 / _xlpm.n + (_xlpm.Vprime + _xlpm.Vbar) ^ 2 / _xlpm.Sxx),
        _xlpm.Ca, _xlpm.Cstd * _xlpm.Vprime / _xlpm.Va,
        _xlpm.se_Ca, _xlpm.Cstd * _xlpm.se_prime / _xlpm.Va,
        _xlpm.tcrit, _xlfn.T.INV.2T(5%, _xlpm.n-2),
        _xlpm.MOE, _xlpm.tcrit * _xlpm.se_Ca,
        _xlpm.se_b1, _xlpm.sres / SQRT(_xlpm.Sxx),
        _xlpm.g, (_xlpm.tcrit/(_xlpm.b_1/_xlpm.se_b1))^2,
        _xlpm.num_1, (_xlpm.Vprime + _xlpm.Vbar) * _xlpm.g,
        _xlpm.num_2, _xlpm.tcrit*_xlpm.sres/ABS(_xlpm.b_1) * SQRT((1-_xlpm.g)/_xlpm.n + (_xlpm.Vprime+_xlpm.Vbar)^2/_xlpm.Sxx),
        _xlpm.V_U, _xlpm.Vprime + (_xlpm.num_1 + _xlpm.num_2) / (1-_xlpm.g),
        _xlpm.V_L, _xlpm.Vprime + (_xlpm.num_1 - _xlpm.num_2) / (1-_xlpm.g),
        _xlfn.HSTACK(_xlpm.Ca, _xlpm.se_Ca, _xlpm.MOE, _xlpm.V_L * _xlpm.Cstd/_xlpm.Va, _xlpm.V_U * _xlpm.Cstd/_xlpm.Va)
    )
)</definedName>
    <definedName name="L.Summary" comment="Summary(X, [fraction]): [fraction=0], if non-zero then 2 additional quantiles returned">_xlfn.LAMBDA(_xlpm.X,_xlop.fraction, _xlfn.LET(_xlpm.five_num, _xlfn.QUARTILE.INC(_xlpm.X, _xlfn.SEQUENCE(5, , 0)), IF(_xlfn.ISOMITTED(_xlpm.fraction), _xlpm.five_num, _xlfn._xlws.SORT(_xlfn.VSTACK(_xlpm.five_num, _xlfn.PERCENTILE.INC(_xlpm.X, _xlfn.VSTACK(_xlpm.fraction, 1 - _xlpm.fraction)))))))</definedName>
    <definedName name="L.tmean" comment="tmean(data, [gamma],[alpha]): if non-zero gamma gives max fraction trimmed from EACH tail; alpha is the significance level">_xlfn.LAMBDA(_xlpm.data,_xlop.gamma,_xlop.alpha,
    IF(
        COUNT(_xlpm.data)&lt;2,
        _xlfn.VSTACK(TRIMMEAN(_xlpm.data,0),"n/a",0,"n/a","n/a","n/a"),
        _xlfn.LET(
            _xlpm.gamma, IF(_xlfn.ISOMITTED(_xlpm.gamma) + NOT(ISNUMBER(_xlpm.gamma)), 0, _xlpm.gamma),
            _xlpm.alpha, IF(_xlfn.ISOMITTED(_xlpm.alpha) + NOT(ISNUMBER(_xlpm.alpha)), 0.05, _xlpm.alpha),
            _xlpm.Xc, _xlfn.TOCOL(_xlpm.data),
            _xlpm.X, _xlfn._xlws.FILTER(_xlpm.Xc,ISNUMBER(_xlpm.Xc)),
            _xlpm.tmean, TRIMMEAN(_xlpm.X, 2 * _xlpm.gamma),
            _xlpm.n, COUNT(_xlpm.X),
            _xlpm.n_g, ROUNDDOWN(_xlpm.gamma * _xlpm.n, 0),
            _xlpm.stderr, IF(
                _xlpm.gamma = 0,
                _xlfn.STDEV.S(_xlpm.X) / SQRT(_xlpm.n),
                _xlfn.LET(
                    _xlpm.small_w, SMALL(_xlpm.X, _xlpm.n_g + 1),
                    _xlpm.large_w, LARGE(_xlpm.X, _xlpm.n_g + 1),
                    _xlpm.data_w, IF(_xlpm.X &lt; _xlpm.small_w, _xlpm.small_w, IF(_xlpm.X &gt; _xlpm.large_w, _xlpm.large_w, _xlpm.X)),
                    _xlfn.STDEV.S(_xlpm.data_w) / ((1 - 2 * _xlpm.gamma) * SQRT(_xlpm.n))
                )
            ),
            _xlpm.DOF, _xlpm.n - 2 * _xlpm.n_g - 1,
            _xlpm.tcrit, _xlfn.T.INV.2T(_xlpm.alpha, _xlpm.DOF),
            _xlpm.MOE, _xlpm.tcrit * _xlpm.stderr,
            _xlpm.LL, _xlpm.tmean - _xlpm.MOE,
            _xlpm.UL, _xlpm.tmean + _xlpm.MOE,
            _xlfn.VSTACK(_xlpm.tmean, _xlpm.stderr, _xlpm.DOF, _xlpm.MOE, _xlpm.LL, _xlpm.UL)
        )
    )
)</definedName>
    <definedName name="L.ttestES" comment="ttestES(s_d, df, [power], [alpha]): s_d std dev of individual values, df is DOF, [power=0.8], [alpha=0.05]">_xlfn.LAMBDA(_xlpm.s_d,_xlpm.df,_xlop.power,_xlop.alpha, _xlfn.LET(_xlpm.power, IF(_xlfn.ISOMITTED(_xlpm.power), 0.8, _xlpm.power), _xlpm.alpha, IF(_xlfn.ISOMITTED(_xlpm.alpha), 0.05, _xlpm.alpha), _xlpm.tcrit, _xlfn.T.INV.2T(_xlpm.alpha, _xlpm.df), (_xlfn.T.INV.2T((1 - _xlpm.power) * 2, _xlpm.df) + _xlpm.tcrit) * _xlpm.s_d))</definedName>
    <definedName name="L.ttestPower" comment="ttestPower(s_d, df, ES, [alpha]): s_d std dev of individual values, df: DOF, ES: effect size, [alpha=0.05]">_xlfn.LAMBDA(_xlpm.s_d,_xlpm.df,_xlpm.ES,_xlop.alpha, _xlfn.LET(_xlpm.alpha, IF(_xlfn.ISOMITTED(_xlpm.alpha), 0.05, _xlpm.alpha), _xlpm.tcrit, _xlfn.T.INV.2T(_xlpm.alpha, _xlpm.df), _xlpm.t_ES, ABS(_xlpm.ES) / _xlpm.s_d - _xlpm.tcrit, _xlfn.T.DIST(_xlpm.t_ES, _xlpm.df, TRUE)))</definedName>
    <definedName name="L.Unfold" comment="Unfold(data, [rlabels], [clabels]): Input data is in presentation/pivot format, rlabels/clabels are row/column labels">_xlfn.LAMBDA(_xlpm.data,_xlop.rlabels,_xlop.clabels,
    _xlfn.LET(
        _xlpm.nocols, _xlfn.ISOMITTED(_xlpm.clabels),
        _xlpm.norows, _xlfn.ISOMITTED(_xlpm.rlabels),
        _xlpm.clabels, IF(
            AND(ISBLANK(_xlpm.clabels)),
            _xlfn.LET(_xlpm.numcols, COLUMNS(_xlpm.data), "col_" &amp; _xlfn.SEQUENCE(, _xlpm.numcols)),
            _xlpm.clabels
        ),
        _xlpm.rlabels, IF(
            AND(ISBLANK(_xlpm.rlabels)),
            _xlfn.LET(_xlpm.numrows, ROWS(_xlpm.data), "row_" &amp; _xlfn.SEQUENCE(_xlpm.numrows)),
            _xlpm.rlabels
        ),
        _xlpm.blanks, _xlfn.TOCOL(ISBLANK(_xlpm.data)),
        _xlpm.first,_xlfn.TOCOL(IF(_xlfn.SEQUENCE(,COLUMNS(_xlpm.data)),_xlpm.rlabels)),
        _xlpm.second,_xlfn.TOCOL(IF(_xlfn.SEQUENCE(ROWS(_xlpm.data)),_xlpm.clabels)),
        _xlpm.output, _xlfn._xlws.FILTER(_xlfn.HSTACK(_xlpm.first, _xlpm.second, _xlfn.TOCOL(_xlpm.data)), NOT(_xlpm.blanks)),
        _xlfn.IFS(
            _xlpm.nocols*NOT(_xlpm.norows), _xlfn.CHOOSECOLS(_xlpm.output, 1, 3),
            _xlpm.norows*NOT(_xlpm.nocols), _xlfn.CHOOSECOLS(_xlpm.output, 2, 3),
            _xlpm.norows*_xlpm.nocols, _xlfn.DROP(_xlpm.output,,2),
            TRUE, _xlpm.output
        )
    )
)</definedName>
    <definedName name="L.ValueCounts" comment="ValueCounts(data,[proportion=FALSE],[ascending=FALSE]): Count occurences of unique values in input data.">_xlfn.LAMBDA(_xlpm.X,_xlop.proportion,_xlop.ascending,
    _xlfn.LET(
        _xlpm.proportion, IF(_xlfn.ISOMITTED(_xlpm.proportion), FALSE, _xlpm.proportion),
        _xlpm.ascending, IF(_xlfn.ISOMITTED(_xlpm.ascending), FALSE, _xlpm.ascending),
        _xlpm.Xc, _xlfn.TOCOL(_xlpm.X),
        _xlpm.Values, _xlfn.UNIQUE(_xlpm.Xc),
        _xlpm.num, IF(_xlpm.proportion, COUNTA(_xlpm.Xc), 1),
        _xlpm.Counts, _xlfn.MAP(_xlpm.Values, _xlfn.LAMBDA(_xlpm.r, SUM(--(_xlpm.Xc = _xlpm.r)))) / _xlpm.num,
        _xlpm.Output, _xlfn.HSTACK(_xlpm.Values, _xlpm.Counts),
        IF(
            _xlpm.ascending,
            _xlfn.SORTBY(_xlpm.Output, _xlpm.Values,1),
            _xlfn.SORTBY(_xlpm.Output, _xlpm.Counts,-1)
        )
    )
)</definedName>
    <definedName name="MacroTable" localSheetId="2">Index!$B$1:$E$25</definedName>
    <definedName name="semester">Sheet1!$B$2:$B$261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5" i="1" l="1" a="1"/>
  <c r="G5" i="1" s="1"/>
  <c r="F5" i="1" a="1"/>
  <c r="F5" i="1" s="1"/>
  <c r="K4" i="1"/>
  <c r="K5" i="1"/>
  <c r="T2" i="4"/>
  <c r="S2" i="4"/>
  <c r="R2" i="4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<sst xmlns="http://schemas.openxmlformats.org/spreadsheetml/2006/main" count="1627" uniqueCount="737">
  <si>
    <t>Descriptive</t>
  </si>
  <si>
    <t>IQR</t>
  </si>
  <si>
    <t>IQR(Data, [Corrected = False])</t>
  </si>
  <si>
    <t>Returns the interquartile range (optionally corrected) of the input data</t>
  </si>
  <si>
    <t>MAD</t>
  </si>
  <si>
    <t>MAD(Data, [Corrected = False])</t>
  </si>
  <si>
    <t>Returns the median absolute deviation (optionally corrected) of the input data.</t>
  </si>
  <si>
    <t>NumUnique</t>
  </si>
  <si>
    <t>NumUnique(Data)</t>
  </si>
  <si>
    <t>Returns the number of unique items in the input data.</t>
  </si>
  <si>
    <t>QQline</t>
  </si>
  <si>
    <t>QQline(Xvalue, DataArray)</t>
  </si>
  <si>
    <t>Calculates the points of a reference line to add to a QQ plot, based on the standard normal first and third quartiles.</t>
  </si>
  <si>
    <t>QQnorm</t>
  </si>
  <si>
    <t>QQnorm(DataPoint, DataArray)</t>
  </si>
  <si>
    <t>Calculates the standard normal value corresponding to the empirical cumulative distribution function (ECDF) of a data point. Used for normal QQ plots.</t>
  </si>
  <si>
    <t>Summary</t>
  </si>
  <si>
    <t>Summary(Data, [Fraction = 0])</t>
  </si>
  <si>
    <t>Returns a five- or seven-number summary (quantiles) of the input data as a column array.</t>
  </si>
  <si>
    <t>tmean</t>
  </si>
  <si>
    <t>tmean(Data, [Gamma = 0], [Alpha = 0.05])</t>
  </si>
  <si>
    <t>Returns the trimmed mean and related statistics as a 4-element column array.</t>
  </si>
  <si>
    <t>Unique</t>
  </si>
  <si>
    <t>Unique(Data)</t>
  </si>
  <si>
    <t>Returns a column array of the unique items in the input data.</t>
  </si>
  <si>
    <t>Hypothesis Testing</t>
  </si>
  <si>
    <t>DF_Welch</t>
  </si>
  <si>
    <t>DF_Welch(se1 , df1 , se2 , df2 )</t>
  </si>
  <si>
    <t>Estimates the degrees of freedom for the test statistic in Welch's t-test.</t>
  </si>
  <si>
    <t>ttestES</t>
  </si>
  <si>
    <t>ttestES(sd , df[, power = 0.8, alpha = 0.05])</t>
  </si>
  <si>
    <t>Returns the (unstandardized) effect size for a t-test.</t>
  </si>
  <si>
    <t>ttestPower</t>
  </si>
  <si>
    <t>ttestPower(sd , df, ES[, alpha = 0.05])</t>
  </si>
  <si>
    <t>Returns the statistical power to detect a specified (unstandardized) effect size.</t>
  </si>
  <si>
    <t>Regression</t>
  </si>
  <si>
    <t>PolyConf</t>
  </si>
  <si>
    <t>PolyConf(Y, X, xi[, order = 1])</t>
  </si>
  <si>
    <t>Returns a 3-element row array giving yhat and its 95% confidence interval for polynomial least-squares regression.</t>
  </si>
  <si>
    <t>PolyInv</t>
  </si>
  <si>
    <t>PolyInv(Y, X, yu[, order = 1])</t>
  </si>
  <si>
    <t>Performs inverse polynomial least-squares regression, returning a 3-element row array. Gives approximate values of std error and MOE.</t>
  </si>
  <si>
    <t>PolyInv_WLS</t>
  </si>
  <si>
    <t>PolyInv_WLS(Y, X, Stdev, yu, su[, order = 1])</t>
  </si>
  <si>
    <t>Performs inverse polynomial weighted least-squares regression, returning a 3-element row array. Gives approximate values of std error and MOE.</t>
  </si>
  <si>
    <t>PolyLS</t>
  </si>
  <si>
    <t>PolyLS(Y, X[, order = 1])</t>
  </si>
  <si>
    <t>Performs least-squares polynomial regression. Returns an array.</t>
  </si>
  <si>
    <t>PolyPred</t>
  </si>
  <si>
    <t>PolyPred(Y, X, xi[, order = 1])</t>
  </si>
  <si>
    <t>Returns a 3-element row array giving yhat and its 95% prediction interval for polynomial least-squares regression.</t>
  </si>
  <si>
    <t>PolyPred_WLS</t>
  </si>
  <si>
    <t>PolyPred_WLS(Y, X, Stdev, xi, si[, order = 1])</t>
  </si>
  <si>
    <t>Returns a 3-element row array giving yhat and its 95% prediction interval for polynomial weighted least-squares regression.</t>
  </si>
  <si>
    <t>PolyResids</t>
  </si>
  <si>
    <t>PolyResids(Y, X[, order = 1])</t>
  </si>
  <si>
    <t>Returns an N x 2 array of residuals for polynomial least-squares regression. 1st column is the raw residuals,  2nd column is standardized residuals.</t>
  </si>
  <si>
    <t>PolyWLS</t>
  </si>
  <si>
    <t>PolyWLS(Y, X, Stdev[, order = 1])</t>
  </si>
  <si>
    <t>Performs weighted least-squares polynomial regression. Returns an array.</t>
  </si>
  <si>
    <t>Simulation</t>
  </si>
  <si>
    <t>BootSample</t>
  </si>
  <si>
    <t>BootSample(Data[, vol = False])</t>
  </si>
  <si>
    <t>Array function that returns a bootstrap sample the same size as the input data. Optionally volatile; must be seeded with init_genrand().</t>
  </si>
  <si>
    <t>genrand_int</t>
  </si>
  <si>
    <t>genrand_int(Lower, Upper[, Volatile = FALSE])</t>
  </si>
  <si>
    <t>Generates a random integer between two values, based on the MT PRNG. Optionally volatile; must be seeded with init_genrand().</t>
  </si>
  <si>
    <t>genrand_real1</t>
  </si>
  <si>
    <t>genrand_real1([Volatile = FALSE])</t>
  </si>
  <si>
    <t>Generates a random number between 0 and 1 based on the MT PRNG. Optionally volatile; must be seeded with init_genrand().</t>
  </si>
  <si>
    <t>init_genrand</t>
  </si>
  <si>
    <t>init_genrand([Seed])</t>
  </si>
  <si>
    <t>Initializes/seeds the Marsenne Twister pseudo-random number generator (MT PRNG). Returns the seed used. Needed for all Simulation functions.</t>
  </si>
  <si>
    <t>PopSample</t>
  </si>
  <si>
    <t>PopSample(N[, Mean=0, Stdev=1, Skew=0, Kurtosis=0])</t>
  </si>
  <si>
    <t>Array function returning N random variables sampled from a distribution with specified properties. Must be seeded with init_genrand().</t>
  </si>
  <si>
    <t>rerror</t>
  </si>
  <si>
    <t>rerror([Skew = 0, Kurtosis = 0, Volatile = FALSE])</t>
  </si>
  <si>
    <t>Generates random error with optional skew and excess kurtosis, based on the MT PRNG. Optionally volatile; must be seeded with init_genrand().</t>
  </si>
  <si>
    <t>Function BootSample(ArrayIn As Range, Optional vol As Boolean = False) As Variant</t>
  </si>
  <si>
    <t>Function DF_Welch(se_1 As Double, df_1 As Long, se_2 As Double, df_2 As Long)</t>
  </si>
  <si>
    <t>Function genrand_int(Lower As Long, Upper As Long, Optional vol As Boolean) As Long</t>
  </si>
  <si>
    <t>Function genrand_real1(Optional vol As Boolean = False) As Double</t>
  </si>
  <si>
    <t>Function init_genrand(Optional Seed As Variant) As Long</t>
  </si>
  <si>
    <t>Function IQR(ArrayIn As Variant, Optional Corrected As Boolean = False) As Variant</t>
  </si>
  <si>
    <t>Function MAD(ArrayIn As Variant, Optional Corrected As Boolean = False) As Variant</t>
  </si>
  <si>
    <t>Function NumUnique(ArrayIn) As Variant</t>
  </si>
  <si>
    <t>Function PolyConf(Y As Variant, X As Variant, xi As Double, Optional order As Long = 1)</t>
  </si>
  <si>
    <t>Function PolyInv(Y As Variant, X As Variant, yu As Double, Optional order As Long = 1)</t>
  </si>
  <si>
    <t>Function PolyInv_WLS(Y As Variant, X As Variant, Stdev As Variant, yu As Double, sd_u As Double, Optional order As Long = 1)</t>
  </si>
  <si>
    <t>Function PolyLS(Y As Variant, X As Variant, Optional order As Long = 1) As Variant</t>
  </si>
  <si>
    <t>Function PolyPred(Y As Variant, X As Variant, xi As Double, Optional order As Long = 1)</t>
  </si>
  <si>
    <t>Function PolyPred_WLS(Y As Variant, X As Variant, Stdev As Variant, xi As Double, sd_i As Double, Optional order As Long = 1)</t>
  </si>
  <si>
    <t>Function PolyResids(Y As Variant, X As Variant, Optional order As Long = 1)</t>
  </si>
  <si>
    <t>Function PolyWLS(Y As Variant, X As Variant, Stdev As Variant, Optional order As Long = 1)</t>
  </si>
  <si>
    <t>Function PopSample(n As Long, Optional Mean As Double = 0, Optional Stdev As Double = 1, Optional Skew As Variant, Optional Kurtosis As Variant) As Variant</t>
  </si>
  <si>
    <t>Function QQline(Xvalue As Double, ArrayIn As Variant) As Double</t>
  </si>
  <si>
    <t>Function QQnorm(DataPoint As Double, ArrayIn As Variant) As Double</t>
  </si>
  <si>
    <t>Function rerror(Optional Skew As Variant, Optional Kurtosis As Variant, Optional vol As Boolean = False) As Double</t>
  </si>
  <si>
    <t>Function Summary(ArrayIn As Variant, Optional Fraction As Double = 0)</t>
  </si>
  <si>
    <t>Function tmean(ArrayIn As Variant, Optional Gamma As Double = 0, Optional Alpha As Double = 0.05) As Variant</t>
  </si>
  <si>
    <t>Function ttestES(s_d As Double, df As Long, Optional power As Double = 0.8, Optional Alpha As Double = 0.05)</t>
  </si>
  <si>
    <t>Function ttestPower(s_d As Double, df As Long, EffectSize As Double, Optional Alpha As Double = 0.05)</t>
  </si>
  <si>
    <t>Function Unique(ArrayIn) As Variant</t>
  </si>
  <si>
    <t xml:space="preserve">  ' Accepts an array or range as input</t>
  </si>
  <si>
    <t xml:space="preserve">    ' Returns the degrees of freedom as calculated by the Welch_Satterthwaite equation</t>
  </si>
  <si>
    <t xml:space="preserve">  'Randomly chooses an integer between Lower and Upper, inclusive</t>
  </si>
  <si>
    <t>' This function converts the 2's Complement Signed 32-bit Integer output</t>
  </si>
  <si>
    <t>' Run this function before running any of the 'genrand' functions.  If</t>
  </si>
  <si>
    <t xml:space="preserve">    ' This function calculates the interquartile range (IQR), a robust estimator of scale</t>
  </si>
  <si>
    <t xml:space="preserve">    ' This function calculates the median absolute deviation from the median (MAD), a robust estimator of scale</t>
  </si>
  <si>
    <t xml:space="preserve">    ' Accepts an array or range as input, and returns the number of unique elements</t>
  </si>
  <si>
    <t xml:space="preserve">    ' Calculates y-hat, std error of yhat, and regression confidence band</t>
  </si>
  <si>
    <t xml:space="preserve">    ' Inverse regression: calculates xu_hat, its std error, and the 95% CI</t>
  </si>
  <si>
    <t xml:space="preserve">    'Performs polynomial regression with default order of 1 (ie, SLR).</t>
  </si>
  <si>
    <t xml:space="preserve">    ' Calculates y-hat, std error of residuals, and regression tolerance/prediction band</t>
  </si>
  <si>
    <t xml:space="preserve">    ' Calculates the residuals and the deleted residuals</t>
  </si>
  <si>
    <t xml:space="preserve">    'Performs weighted polynomial regression with default order of 1 (ie, SLR).</t>
  </si>
  <si>
    <t xml:space="preserve">  'This function is a population/simulation analog of the BootSample function. It returns an array of values</t>
  </si>
  <si>
    <t xml:space="preserve">    ' Calculates a coordinate on the QQ reference line, which is determined by 1st and 3rd quartiles of the x and y data</t>
  </si>
  <si>
    <t xml:space="preserve">  ' Returns a point on a QQ-plot against a standard normal distribution</t>
  </si>
  <si>
    <t xml:space="preserve">  'Returns a value with pure random error. Calling Error() returns a standard normal random variable.</t>
  </si>
  <si>
    <t xml:space="preserve">  ' Calculates either a five- or seven-number summary of the data</t>
  </si>
  <si>
    <t xml:space="preserve">  ' Accepts a data array and trimming fraction as inputs</t>
  </si>
  <si>
    <t xml:space="preserve">    ' Performs post-hoc power analysis of a one-sample or two-sample t-test</t>
  </si>
  <si>
    <t xml:space="preserve">    ' Accepts an array or range as input</t>
  </si>
  <si>
    <t xml:space="preserve">  ' Returns a bootstrap sample of the input data in the same shape</t>
  </si>
  <si>
    <t xml:space="preserve">    ' Gives an approximation of the DOF for the error of a linear combination of two random variables</t>
  </si>
  <si>
    <t xml:space="preserve">  'Based on the MT PRNG. Should be initialized/seeded before first use.</t>
  </si>
  <si>
    <t>'  from the "genrand_signedInt32()" function into its Unsigned Value</t>
  </si>
  <si>
    <t>'  running from an Excel worksheet, then run "init_genrandXL()" via the Run</t>
  </si>
  <si>
    <t xml:space="preserve">    ' Optionally the IQR is corrected to estimate the population standard deviation if the input data are Gaussian</t>
  </si>
  <si>
    <t xml:space="preserve">    ' Optionally the MAD is corrected to estimate the population standard deviation if the input data are Gaussian</t>
  </si>
  <si>
    <t xml:space="preserve">     Dim NoDupes As New Collection</t>
  </si>
  <si>
    <t xml:space="preserve">    ' Input is Y, X and x_i</t>
  </si>
  <si>
    <t xml:space="preserve">    ' Currently only for SLR and quadratic regression, using the approximate formula</t>
  </si>
  <si>
    <t xml:space="preserve">    'Currently only set up for unweighted ("ordinary") LS regression with intercept</t>
  </si>
  <si>
    <t xml:space="preserve">    ' Required Input: Y, X, Stdev, x_i, sd_i. The first two are the regression data, the third is the std devs vector, the last two are the x-value and the std dev at that value.</t>
  </si>
  <si>
    <t xml:space="preserve">    ' Input is Y and X plus the polynomial order (if other than 1)</t>
  </si>
  <si>
    <t xml:space="preserve">    ' Usage: PolyWLS(Y, X, stdev[, order=1]) where</t>
  </si>
  <si>
    <t xml:space="preserve">  'sampled from a population of desired properties of mean, std deviation, skewness and kurtosis.</t>
  </si>
  <si>
    <t xml:space="preserve">    ' Currently assumes we are plotting against standard normal on x-axis</t>
  </si>
  <si>
    <t xml:space="preserve">  ' Accepts as input: the data point at which to evaluate, and the entire data array (to calculate ECDF)</t>
  </si>
  <si>
    <t xml:space="preserve">  'Optional input: Skew (defaults to zero; range is -4 to 4 in 0.5 increments)</t>
  </si>
  <si>
    <t xml:space="preserve">  ' Defaults (Fraction = 0) to a 5-number summary: min, Q1, Q2, Q3, max</t>
  </si>
  <si>
    <t xml:space="preserve">  ' Unlike the Excel TRIMMEAN function, the fraction is a 1-tailed fraction</t>
  </si>
  <si>
    <t xml:space="preserve">    ' Returns the power corresponding to a user-specified effect size (in original units)</t>
  </si>
  <si>
    <t xml:space="preserve">    ' Returns a variant array of unique elements (as a column)</t>
  </si>
  <si>
    <t xml:space="preserve">  ' as the input data (ie, single column or single row)</t>
  </si>
  <si>
    <t xml:space="preserve">    ' INPUT</t>
  </si>
  <si>
    <t xml:space="preserve">  Application.Volatile vol</t>
  </si>
  <si>
    <t>'  representation and normalizes the values from integers [0, 4294967295] to</t>
  </si>
  <si>
    <t>'  Macro Dialog box instead (hold down "ALT" and press "F8" in Excel itself).</t>
  </si>
  <si>
    <t xml:space="preserve">    ' The default behavior is NOT to make this correction unless the user sets Corrected = FALSE</t>
  </si>
  <si>
    <t xml:space="preserve">     Dim Cell As Range, i As Long</t>
  </si>
  <si>
    <t xml:space="preserve">    ' Output is yhat_i, se(yhat_i), and 95% CI as a row array</t>
  </si>
  <si>
    <t xml:space="preserve">    ' Required input is Y, X and y_u; optional input is polynomial order (default 1)</t>
  </si>
  <si>
    <t xml:space="preserve">    ' Required input is Y, X, Stdev, y_u, s_u; optional input is polynomial order (default 1)</t>
  </si>
  <si>
    <t xml:space="preserve">    ' Usage: PolyLS(Y, X[, order=1]) where</t>
  </si>
  <si>
    <t xml:space="preserve">    ' Output is yhat_i, se(e_i), and 95% PI as a row array</t>
  </si>
  <si>
    <t xml:space="preserve">    ' Optional Input: order (default=1), the polynomial order</t>
  </si>
  <si>
    <t xml:space="preserve">    ' Output is an n x 4 array with first column as the y-residuals,</t>
  </si>
  <si>
    <t xml:space="preserve">    '   Y is the vector of (univariate) predictor/dependent values</t>
  </si>
  <si>
    <t xml:space="preserve">  'It uses the error() function which is based on the RAND() worksheet function. Seeding is not possible,</t>
  </si>
  <si>
    <t xml:space="preserve">    ' Xvalue is the coordinate to calculate against (ie a standard normal quantile)</t>
  </si>
  <si>
    <t xml:space="preserve">    Dim ECDF As Double</t>
  </si>
  <si>
    <t xml:space="preserve">  'Optional input: Excess Kurtosis (defaults to zero, or minimum value if skew is nonzero; range is 0 to 30, even numbers only)</t>
  </si>
  <si>
    <t xml:space="preserve">  ' Using a non-zero second argument gives a 7-number summary.</t>
  </si>
  <si>
    <t xml:space="preserve">  ' Output is a column array containing trimmed mean, its std error</t>
  </si>
  <si>
    <t xml:space="preserve">  ' Based on MT PRNG, seed/initialize with init_genrand() or MTseed</t>
  </si>
  <si>
    <t xml:space="preserve">    '   se_1 is the standard dev/error of the first variable</t>
  </si>
  <si>
    <t xml:space="preserve">  genrand_int = Int(genrand_real1() * Upper + Lower)</t>
  </si>
  <si>
    <t>'  the real numbers zero inclusive to one inclusive.</t>
  </si>
  <si>
    <t xml:space="preserve">  Dim multiplicand As Long, addend As Long</t>
  </si>
  <si>
    <t xml:space="preserve">     ' Calculate uncorrected value</t>
  </si>
  <si>
    <t xml:space="preserve">    Dim M As Double</t>
  </si>
  <si>
    <t xml:space="preserve">     Set ArrayIn = Intersect(ArrayIn, ArrayIn.Parent.UsedRange)</t>
  </si>
  <si>
    <t xml:space="preserve">    Dim LinMod As Variant</t>
  </si>
  <si>
    <t xml:space="preserve">    ' Output is a 1 x 3 row vector: (i) xhat, (ii) its std err, and (iii) the approx CI half-width</t>
  </si>
  <si>
    <t xml:space="preserve">    '   2nd column the standardized resids (rstandard, internally studentized)</t>
  </si>
  <si>
    <t xml:space="preserve">    '   X is the vector of (univariate) regressor/independent values</t>
  </si>
  <si>
    <t xml:space="preserve">  'nor is it possible to make the function volatile.</t>
  </si>
  <si>
    <t xml:space="preserve">    ' ArrayIn is the data for the y axis (needed for quantile calculation)</t>
  </si>
  <si>
    <t xml:space="preserve">    ECDF = Application.WorksheetFunction.CountIf(ArrayIn, "&lt;=" &amp; DataPoint)</t>
  </si>
  <si>
    <t xml:space="preserve">  'Optional input: vol (defaults to False) to make the function volatile</t>
  </si>
  <si>
    <t xml:space="preserve">  ' For example, Summary(data, 0.1) would give</t>
  </si>
  <si>
    <t xml:space="preserve">  ' the DOF of the std error, and the halfwidth of the 95% parametric confidence interval</t>
  </si>
  <si>
    <t xml:space="preserve">    '   s_d is the standard deviation of the (non-studentized) test statistic</t>
  </si>
  <si>
    <t xml:space="preserve">     Dim OutArray() As Variant</t>
  </si>
  <si>
    <t xml:space="preserve">    '   df_1 is the DOF of that first variable</t>
  </si>
  <si>
    <t>End Function</t>
  </si>
  <si>
    <t>' Note that because "genrand_signedInt32()" has an even number of possible</t>
  </si>
  <si>
    <t xml:space="preserve">  'Added: if called with no argument, supply random seed (and return it)</t>
  </si>
  <si>
    <t xml:space="preserve">     IQR = Application.Quartile(ArrayIn, 3) - Application.Quartile(ArrayIn, 1)</t>
  </si>
  <si>
    <t xml:space="preserve">    Dim SampleSize As Long</t>
  </si>
  <si>
    <t xml:space="preserve">     On Error Resume Next ''avoid error when adding duplicated item to collection</t>
  </si>
  <si>
    <t xml:space="preserve">    Dim Yhat As Double, se_yhat As Double, sres As Double, tcrit As Double</t>
  </si>
  <si>
    <t xml:space="preserve">    Dim ArrayOut As Variant</t>
  </si>
  <si>
    <t xml:space="preserve">    Dim Yhat As Double, se_yhat As Double, se_resids As Double, sres As Double, tcrit As Double</t>
  </si>
  <si>
    <t xml:space="preserve">    Dim LinMod() As Variant, M() As Variant</t>
  </si>
  <si>
    <t xml:space="preserve">    Dim n As Long, p As Long</t>
  </si>
  <si>
    <t xml:space="preserve">    '   stdev is the vector of standard deviations of the Y values (for weighted regression)</t>
  </si>
  <si>
    <t xml:space="preserve">  'This is an array function that returns a column by default.</t>
  </si>
  <si>
    <t xml:space="preserve">    Dim b1, b0 As Double  'slope and intercept of line</t>
  </si>
  <si>
    <t xml:space="preserve">    ECDF = ECDF - 0.5</t>
  </si>
  <si>
    <t xml:space="preserve">  '   min, P10, Q1, Q2, Q3, P90, max</t>
  </si>
  <si>
    <t xml:space="preserve">  Dim SampleSize As Long     ' number of data points in input array</t>
  </si>
  <si>
    <t xml:space="preserve">    '   df is the degrees of freedom of s_d</t>
  </si>
  <si>
    <t xml:space="preserve">  Dim SampleSize As Long</t>
  </si>
  <si>
    <t xml:space="preserve">    '   se_2 is the std dev/error of the 2nd variable</t>
  </si>
  <si>
    <t>'  output values, and because of the multiplication by (1.0 / 4294967295.0)</t>
  </si>
  <si>
    <t xml:space="preserve">  If IsMissing(Seed) Then</t>
  </si>
  <si>
    <t xml:space="preserve">    If Corrected Then</t>
  </si>
  <si>
    <t xml:space="preserve">    Dim i As Long</t>
  </si>
  <si>
    <t xml:space="preserve">     For Each Cell In ArrayIn</t>
  </si>
  <si>
    <t xml:space="preserve">    Dim p As Long                       ' number of regression parameters</t>
  </si>
  <si>
    <t xml:space="preserve">    Dim Pred As Variant, xu_hat As Double, se_xhat As Double, tcrit As Double</t>
  </si>
  <si>
    <t xml:space="preserve">    Dim Xw() As Variant, Yw() As Variant, Wsd() As Variant, D() As Double</t>
  </si>
  <si>
    <t xml:space="preserve">    '   order is the optional polynomial order, with a default of 1 (ie, SLR or linear fit)</t>
  </si>
  <si>
    <t xml:space="preserve">    Dim Yhat As Double, se_resids As Double, sres As Double, tcrit As Double</t>
  </si>
  <si>
    <t xml:space="preserve">    n = Application.WorksheetFunction.Count(X)</t>
  </si>
  <si>
    <t xml:space="preserve">  Dim i As Long</t>
  </si>
  <si>
    <t xml:space="preserve">    Dim Q1_x, Q3_x As Double 'first and third quartiles of x-axis</t>
  </si>
  <si>
    <t xml:space="preserve">    ECDF = ECDF / Application.Count(ArrayIn)</t>
  </si>
  <si>
    <t xml:space="preserve">  rerror = getRndNormalStandard()</t>
  </si>
  <si>
    <t xml:space="preserve">  ' All quantile calculations use the .INC method</t>
  </si>
  <si>
    <t xml:space="preserve">  Dim Data As Variant   ' numerical data</t>
  </si>
  <si>
    <t xml:space="preserve">    '   Power is the optional desired statistical power (default = 0.8)</t>
  </si>
  <si>
    <t xml:space="preserve">    '   EffectSIze is the effect size in the original units (note: sign of ES is ignored)</t>
  </si>
  <si>
    <t xml:space="preserve">  Dim ArrayOut() As Double</t>
  </si>
  <si>
    <t xml:space="preserve">    '   df_2 is the DOF of that variable</t>
  </si>
  <si>
    <t>'  that makes the output value of exactly 1.0 possible, this function will</t>
  </si>
  <si>
    <t xml:space="preserve">    Seed = CLng(Round((Application.Evaluate("=RAND()") * Bit32DblLessOne#) - Bit31Dbl#, 0&amp;))</t>
  </si>
  <si>
    <t xml:space="preserve">        IQR = IQR / (Application.NormSInv(0.75) - Application.NormSInv(0.25))</t>
  </si>
  <si>
    <t xml:space="preserve">    Dim AbsDev() As Double</t>
  </si>
  <si>
    <t xml:space="preserve">        If Not IsEmpty(Cell) Then NoDupes.Add Cell.value, CStr(Cell.value)</t>
  </si>
  <si>
    <t xml:space="preserve">    Dim i As Long, j As Long        ' index looping variables</t>
  </si>
  <si>
    <t xml:space="preserve">    Dim b2 As Double, b1 As Double, b0 As Double</t>
  </si>
  <si>
    <t xml:space="preserve">    ' Output is an array of nine rows; the number of columns is two more than the order.</t>
  </si>
  <si>
    <t xml:space="preserve">    Dim p As Long, n As Long                       ' number of regression parameters and observations</t>
  </si>
  <si>
    <t xml:space="preserve">    p = order + 1</t>
  </si>
  <si>
    <t xml:space="preserve">    '</t>
  </si>
  <si>
    <t xml:space="preserve">    Dim Q1_y, Q3_y As Double 'first and third quartiles of y-axis</t>
  </si>
  <si>
    <t xml:space="preserve">    QQnorm = Application.WorksheetFunction.Norm_S_Inv(ECDF)</t>
  </si>
  <si>
    <t xml:space="preserve">  'Do we need to go further? (save time)</t>
  </si>
  <si>
    <t xml:space="preserve">  Dim Data As Variant, ArrayOut() As Double</t>
  </si>
  <si>
    <t xml:space="preserve">  Dim ArrayOut(1 To 4) As Double   ' output array (up to 3 members)</t>
  </si>
  <si>
    <t xml:space="preserve">    '   alpha is optional significance level (default = 0.05)</t>
  </si>
  <si>
    <t xml:space="preserve">    Dim s_d As Double</t>
  </si>
  <si>
    <t>'  never return a value of exactly 0.5.  On the other hand, this function has</t>
  </si>
  <si>
    <t xml:space="preserve">  Else</t>
  </si>
  <si>
    <t xml:space="preserve">    End If</t>
  </si>
  <si>
    <t xml:space="preserve">    Dim Data As Variant</t>
  </si>
  <si>
    <t xml:space="preserve">     Next Cell</t>
  </si>
  <si>
    <t xml:space="preserve">    Dim D() As Variant          ' design matrix from X</t>
  </si>
  <si>
    <t xml:space="preserve">    ' Thus, for SLR (order = 1), the output is a 9 x 3 array. The first column are labels of the output.</t>
  </si>
  <si>
    <t xml:space="preserve">    ' predicted (fitted) values</t>
  </si>
  <si>
    <t xml:space="preserve">  ReDim ArrayOut(1 To n)</t>
  </si>
  <si>
    <t xml:space="preserve">    'Assume the x values are standard normal distribution for now (allow other options at some point)</t>
  </si>
  <si>
    <t xml:space="preserve">  If IsMissing(Skew) And IsMissing(Kurtosis) Then</t>
  </si>
  <si>
    <t xml:space="preserve">  Data = GetNumberVector(ArrayIn)</t>
  </si>
  <si>
    <t xml:space="preserve">  Dim n_g As Long        ' number of points trimmed from each tail</t>
  </si>
  <si>
    <t xml:space="preserve">    ' OUTPUT</t>
  </si>
  <si>
    <t xml:space="preserve">  Dim Data As Variant</t>
  </si>
  <si>
    <t xml:space="preserve">    s_d = Sqr(se_1 ^ 2 + se_2 ^ 2)</t>
  </si>
  <si>
    <t>'  exactly 2147483648 possible distinct output values that are greater than</t>
  </si>
  <si>
    <t xml:space="preserve">    Seed = CLng(Seed)</t>
  </si>
  <si>
    <t xml:space="preserve">    Data = GetNumberVector(ArrayIn)</t>
  </si>
  <si>
    <t xml:space="preserve">     NumUnique = NoDupes.Count</t>
  </si>
  <si>
    <t xml:space="preserve">    D = DesignMatrix(X, order)</t>
  </si>
  <si>
    <t xml:space="preserve">    Dim n As Long, p As Long, i As Long</t>
  </si>
  <si>
    <t xml:space="preserve">    ' Row #1: LS estimates of regression parameters, in descending order of power</t>
  </si>
  <si>
    <t xml:space="preserve">    Dim hat As Variant</t>
  </si>
  <si>
    <t xml:space="preserve">  If n &lt; 1 Then</t>
  </si>
  <si>
    <t xml:space="preserve">    Q1_x = Application.WorksheetFunction.Norm_S_Inv(0.25)</t>
  </si>
  <si>
    <t xml:space="preserve">    Exit Function  'normally dist'd error</t>
  </si>
  <si>
    <t xml:space="preserve">  If Fraction = 0 Then</t>
  </si>
  <si>
    <t xml:space="preserve">  Dim g As Double        ' actual fraction trimmed from each tail</t>
  </si>
  <si>
    <t xml:space="preserve">    '   Function returns the effect size that corresponds to the desired statistical power</t>
  </si>
  <si>
    <t xml:space="preserve">    '   Function returns the statistical power of the test to detect the user-inputted effect size</t>
  </si>
  <si>
    <t xml:space="preserve">    DF_Welch = s_d ^ 4 / (se_1 ^ 4 / df_1 + se_2 ^ 4 / df_2)</t>
  </si>
  <si>
    <t>'  0.5 (including 1.0), and exactly 2147483648 possible distinct output values</t>
  </si>
  <si>
    <t xml:space="preserve">  End If</t>
  </si>
  <si>
    <t xml:space="preserve">    M = Application.Median(Data) ' calculate the median</t>
  </si>
  <si>
    <t xml:space="preserve">    n = Application.Count(X)</t>
  </si>
  <si>
    <t xml:space="preserve">    Dim n As Long, p As Long, i As Long, j As Long</t>
  </si>
  <si>
    <t xml:space="preserve">    ' Row #2: std error of the LS estimates</t>
  </si>
  <si>
    <t xml:space="preserve">    Dim Yw() As Variant         ' possibly weighted response values</t>
  </si>
  <si>
    <t xml:space="preserve">    hat = HAT_matrix(X, order)               ' Get the HAT matrix</t>
  </si>
  <si>
    <t xml:space="preserve">    MsgBox "Must input a positive nonzero number."</t>
  </si>
  <si>
    <t xml:space="preserve">    Q3_x = Application.WorksheetFunction.Norm_S_Inv(0.75)</t>
  </si>
  <si>
    <t xml:space="preserve">    ' Five-number summary</t>
  </si>
  <si>
    <t xml:space="preserve">  Dim s_w As Double      'Winsorized standard deviation of the data</t>
  </si>
  <si>
    <t xml:space="preserve">    Dim t_crit As Double</t>
  </si>
  <si>
    <t xml:space="preserve">    Dim t_ES As Double, t_crit As Double</t>
  </si>
  <si>
    <t xml:space="preserve">  SampleSize = WorksheetFunction.Count(Data)</t>
  </si>
  <si>
    <t>'  that are less than 0.5 (including 0.0), all occurring with pseudo-equal</t>
  </si>
  <si>
    <t xml:space="preserve">  ' Unlike in the original C program, seed is an integer from -2147483648 to</t>
  </si>
  <si>
    <t xml:space="preserve">    SampleSize = Application.Count(Data)</t>
  </si>
  <si>
    <t xml:space="preserve">    ' Get the LR model output</t>
  </si>
  <si>
    <t xml:space="preserve">    ' Row #3: 95% half-width of the CI estimates of the the regression parameters</t>
  </si>
  <si>
    <t xml:space="preserve">    Yw = Y.value</t>
  </si>
  <si>
    <t xml:space="preserve">    ' For some reason, the MMULT worksheet function doesn't work with HAT and Y</t>
  </si>
  <si>
    <t xml:space="preserve">    Exit Function</t>
  </si>
  <si>
    <t xml:space="preserve">    Q1_y = Application.WorksheetFunction.Percentile_Inc(ArrayIn, 0.25)</t>
  </si>
  <si>
    <t xml:space="preserve">  'set default value of Skew if needed</t>
  </si>
  <si>
    <t xml:space="preserve">    ReDim ArrayOut(1 To 5)</t>
  </si>
  <si>
    <t xml:space="preserve">  Dim tcrit As Double        ' the critical Student's t value</t>
  </si>
  <si>
    <t xml:space="preserve">    ' calculate the critical value of the studentized test statistic</t>
  </si>
  <si>
    <t xml:space="preserve">     ReDim OutArray(1 To NoDupes.Count)</t>
  </si>
  <si>
    <t xml:space="preserve">  ReDim ArrayOut(1 To SampleSize)</t>
  </si>
  <si>
    <t>'  likelihood.</t>
  </si>
  <si>
    <t xml:space="preserve">  '  2147483647, instead of from 0 to 4294967295.</t>
  </si>
  <si>
    <t xml:space="preserve">    ReDim AbsDev(1 To SampleSize)</t>
  </si>
  <si>
    <t xml:space="preserve">    ' Remember LinEst gives columns in reverse order compared to D</t>
  </si>
  <si>
    <t xml:space="preserve">    If order = 1 Then</t>
  </si>
  <si>
    <t xml:space="preserve">    ' Row #4: std dev of the residuals and the R-squared term</t>
  </si>
  <si>
    <t xml:space="preserve">    Dim Yhat() As Double, i As Long, j As Long</t>
  </si>
  <si>
    <t xml:space="preserve">    Q3_y = Application.WorksheetFunction.Percentile_Inc(ArrayIn, 0.75)</t>
  </si>
  <si>
    <t xml:space="preserve">  Dim NegativeSkew As Boolean</t>
  </si>
  <si>
    <t xml:space="preserve">    ArrayOut(1) = WorksheetFunction.Min(Data)</t>
  </si>
  <si>
    <t xml:space="preserve">    t_crit = Application.TInv(Alpha, df)</t>
  </si>
  <si>
    <t xml:space="preserve">     For i = 1 To NoDupes.Count</t>
  </si>
  <si>
    <t xml:space="preserve">  ' Randomize the seed for the random number generator</t>
  </si>
  <si>
    <t>' /* generates a random number on [0,1]-real-interval */</t>
  </si>
  <si>
    <t xml:space="preserve">  MT&amp;(0&amp;) = Seed</t>
  </si>
  <si>
    <t xml:space="preserve">    For i = 1 To SampleSize</t>
  </si>
  <si>
    <t xml:space="preserve">    ' So they are in ascending order of power b0, b1, b2, etc</t>
  </si>
  <si>
    <t xml:space="preserve">        ' SLR inverse regression</t>
  </si>
  <si>
    <t xml:space="preserve">    ' replace X, Y and yu with WLS versions</t>
  </si>
  <si>
    <t xml:space="preserve">    ' Row #5: number of observations and the degrees of freedom</t>
  </si>
  <si>
    <t xml:space="preserve">    ReDim Yhat(1 To n)</t>
  </si>
  <si>
    <t xml:space="preserve">    'Calculate slope and intercept of QQ line</t>
  </si>
  <si>
    <t xml:space="preserve">  NegativeSkew = False</t>
  </si>
  <si>
    <t xml:space="preserve">    ArrayOut(2) = WorksheetFunction.Quartile_Inc(Data, 1)</t>
  </si>
  <si>
    <t xml:space="preserve">  SampleSize = Application.Count(Data)</t>
  </si>
  <si>
    <t xml:space="preserve">    ttestES = (Application.TInv((1 - power) * 2, df) + t_crit) * s_d</t>
  </si>
  <si>
    <t xml:space="preserve">    ' Sign of ES does NOT matter, user needs to keep track of that</t>
  </si>
  <si>
    <t xml:space="preserve">        OutArray(i) = NoDupes(i)</t>
  </si>
  <si>
    <t xml:space="preserve">  Randomize</t>
  </si>
  <si>
    <t xml:space="preserve">  genrand_real1# = CDbl(genrand_signedInt32&amp;)</t>
  </si>
  <si>
    <t xml:space="preserve">  ' Initialize the State Array MT.</t>
  </si>
  <si>
    <t xml:space="preserve">        AbsDev(i) = Abs(Data(i) - M)</t>
  </si>
  <si>
    <t xml:space="preserve">    LinMod = Application.LinEst(Y, D, 0, 1)</t>
  </si>
  <si>
    <t xml:space="preserve">        LinMod = Application.LinEst(Y, X, 1, 1)</t>
  </si>
  <si>
    <t xml:space="preserve">    ' Reads the values in as 2-d Arrays</t>
  </si>
  <si>
    <t xml:space="preserve">    ' Row #6: Sum of squares partitioning into regression model (SSreg) and pure error (SSres)</t>
  </si>
  <si>
    <t xml:space="preserve">    ' scale Y vals for WLS</t>
  </si>
  <si>
    <t xml:space="preserve">    For i = 1 To n</t>
  </si>
  <si>
    <t xml:space="preserve">    'save some time</t>
  </si>
  <si>
    <t xml:space="preserve">    b1 = (Q3_y - Q1_y) / (Q3_x - Q1_x)</t>
  </si>
  <si>
    <t xml:space="preserve">  If IsMissing(Skew) Then</t>
  </si>
  <si>
    <t xml:space="preserve">    ArrayOut(3) = WorksheetFunction.Median(Data)</t>
  </si>
  <si>
    <t xml:space="preserve">  ArrayOut(1) = Application.TrimMean(Data, 2 * Gamma)      ' trimmed mean</t>
  </si>
  <si>
    <t xml:space="preserve">    EffectSize = Abs(EffectSize)</t>
  </si>
  <si>
    <t xml:space="preserve">     Next i</t>
  </si>
  <si>
    <t xml:space="preserve">  For i = 1 To SampleSize</t>
  </si>
  <si>
    <t xml:space="preserve">  ' Multiplication by "Bit32DblLessOneInv" is shown to be more accurate</t>
  </si>
  <si>
    <t xml:space="preserve">  For mti&amp; = 1&amp; To constN_LessOne&amp;</t>
  </si>
  <si>
    <t xml:space="preserve">    Next i</t>
  </si>
  <si>
    <t xml:space="preserve">    ' Calculate predicted (y-hat) value</t>
  </si>
  <si>
    <t xml:space="preserve">        b1 = LinMod(1, 1)</t>
  </si>
  <si>
    <t xml:space="preserve">    Xw = X.value</t>
  </si>
  <si>
    <t xml:space="preserve">    ' Row #7: Regression F-value (ratio of MSreg / MSres) and its p-value</t>
  </si>
  <si>
    <t xml:space="preserve">        Yhat(i) = 0</t>
  </si>
  <si>
    <t xml:space="preserve">    b0 = Application.WorksheetFunction.Average(Q1_y, Q3_y) - b1 * Application.WorksheetFunction.Average(Q1_x, Q3_x)</t>
  </si>
  <si>
    <t xml:space="preserve">    Skew = 0</t>
  </si>
  <si>
    <t xml:space="preserve">    ArrayOut(4) = WorksheetFunction.Quartile_Inc(Data, 3)</t>
  </si>
  <si>
    <t xml:space="preserve">  n_g = Int(Gamma * SampleSize)</t>
  </si>
  <si>
    <t xml:space="preserve">    ' Calculate the t value of t_crit assuming ES is true (ie, instead of null hypoth)</t>
  </si>
  <si>
    <t xml:space="preserve">     ' Returns a column of data</t>
  </si>
  <si>
    <t xml:space="preserve">     ArrayOut(i) = Data(Int((SampleSize) * genrand_real1() + 1))</t>
  </si>
  <si>
    <t xml:space="preserve">  '  relative to the outputs from the original C code instead of Division</t>
  </si>
  <si>
    <t xml:space="preserve">      multiplicand&amp; = MT&amp;(mti&amp; - 1&amp;) Xor rShiftBy30&amp;(MT&amp;(mti&amp; - 1&amp;))</t>
  </si>
  <si>
    <t xml:space="preserve">    Yhat = 0</t>
  </si>
  <si>
    <t xml:space="preserve">        b0 = LinMod(1, 2)</t>
  </si>
  <si>
    <t xml:space="preserve">    Dim n As Long, p As Long, DOF As Long</t>
  </si>
  <si>
    <t xml:space="preserve">        Yw(i, 1) = Yw(i, 1) / Stdev(i, 1)</t>
  </si>
  <si>
    <t xml:space="preserve">        For j = 1 To n</t>
  </si>
  <si>
    <t xml:space="preserve">      ArrayOut(i) = rerror() * Stdev + Mean</t>
  </si>
  <si>
    <t xml:space="preserve">    'Return the QQ line value</t>
  </si>
  <si>
    <t xml:space="preserve">  Else  'Check input values of skew</t>
  </si>
  <si>
    <t xml:space="preserve">    ArrayOut(5) = WorksheetFunction.Max(Data)</t>
  </si>
  <si>
    <t xml:space="preserve">  g = n_g / SampleSize</t>
  </si>
  <si>
    <t xml:space="preserve">    ' Need difference between ES and t_crit on studentized scale</t>
  </si>
  <si>
    <t xml:space="preserve">     Unique = Application.Transpose(OutArray)</t>
  </si>
  <si>
    <t xml:space="preserve">  Next i</t>
  </si>
  <si>
    <t xml:space="preserve">  '  by "Bit32DblLessOne".</t>
  </si>
  <si>
    <t xml:space="preserve">      ' The following lines all emulate Unsigned Multiplication of the</t>
  </si>
  <si>
    <t xml:space="preserve">        MAD = Application.Median(AbsDev) / Application.NormSInv(0.75)</t>
  </si>
  <si>
    <t xml:space="preserve">    For i = 0 To order</t>
  </si>
  <si>
    <t xml:space="preserve">        xu_hat = (yu - b0) / b1</t>
  </si>
  <si>
    <t xml:space="preserve">   Wsd = Stdev.value</t>
  </si>
  <si>
    <t xml:space="preserve">    n = Application.Count(X)  ' number of observations</t>
  </si>
  <si>
    <t xml:space="preserve">            Yhat(i) = Yhat(i) + hat(i, j) * Y(j)</t>
  </si>
  <si>
    <t xml:space="preserve">    QQline = b1 * Xvalue + b0</t>
  </si>
  <si>
    <t xml:space="preserve">    Skew = Round(Skew * 2, 0) / 2 'Round to the nearest 0.5</t>
  </si>
  <si>
    <t xml:space="preserve">  s_w = StdevWinsor(Data, n_g)</t>
  </si>
  <si>
    <t xml:space="preserve">    t_ES = EffectSize / s_d - t_crit</t>
  </si>
  <si>
    <t xml:space="preserve">     ' Would be nice to have a statement checking if a row of cells is initially selected;</t>
  </si>
  <si>
    <t xml:space="preserve">  ' Returns a row of data if necessary</t>
  </si>
  <si>
    <t xml:space="preserve">  If genrand_real1# &lt; 0# Then</t>
  </si>
  <si>
    <t xml:space="preserve">      '  value "multiplicand" by the number 1812433253 = 0x6C078965 =</t>
  </si>
  <si>
    <t xml:space="preserve">    Else</t>
  </si>
  <si>
    <t xml:space="preserve">        Yhat = Yhat + LinMod(1, i + 1) * xi ^ i</t>
  </si>
  <si>
    <t xml:space="preserve">        Pred = PolyPred(Y, X, xu_hat, 1)</t>
  </si>
  <si>
    <t xml:space="preserve">    p = order + 1                   ' number of polynomial regression parameters (including intercpt)</t>
  </si>
  <si>
    <t xml:space="preserve">    ' create Design matrix</t>
  </si>
  <si>
    <t xml:space="preserve">        Next j</t>
  </si>
  <si>
    <t xml:space="preserve">    Dim D() As Double           ' Design matrix for LINEST input</t>
  </si>
  <si>
    <t xml:space="preserve">    If Skew &lt; 0 Then</t>
  </si>
  <si>
    <t xml:space="preserve">    'Seven-number summary</t>
  </si>
  <si>
    <t xml:space="preserve">  ArrayOut(2) = s_w / ((1 - 2 * g) * Sqr(SampleSize))     ' std error of the trimmed mean</t>
  </si>
  <si>
    <t xml:space="preserve">    ' TDIST is deprecated, but the newer functions don't work in Mac Excel 2011</t>
  </si>
  <si>
    <t xml:space="preserve">     ' if so, use the following statement</t>
  </si>
  <si>
    <t xml:space="preserve">  If ArrayIn.Rows.Count = 1 Then</t>
  </si>
  <si>
    <t xml:space="preserve">      genrand_real1# = (genrand_real1# + Bit32Dbl#) * Bit32DblLessOneInv#</t>
  </si>
  <si>
    <t xml:space="preserve">      '  "0b 0110 1100 0000 0111 1000 1001 0110 0101 (binary)" with</t>
  </si>
  <si>
    <t xml:space="preserve">        MAD = Application.Median(AbsDev)</t>
  </si>
  <si>
    <t xml:space="preserve">        se_xhat = Abs(Pred(2) / b1)</t>
  </si>
  <si>
    <t xml:space="preserve">        Wsd(i, 1) = 1 / Wsd(i, 1)               ' weights should be proportional to the inverse of std devs</t>
  </si>
  <si>
    <t xml:space="preserve">    DOF = n - p                     ' degrees of freedom</t>
  </si>
  <si>
    <t xml:space="preserve">    D = DesignMatrix(X, order, Stdev)</t>
  </si>
  <si>
    <t xml:space="preserve">    Dim LinMod As Variant    ' variable to receive LINEST output</t>
  </si>
  <si>
    <t xml:space="preserve">    If IsMissing(Skew) Then Skew = 0</t>
  </si>
  <si>
    <t xml:space="preserve">      Skew = -Skew</t>
  </si>
  <si>
    <t xml:space="preserve">    ReDim ArrayOut(1 To 7)</t>
  </si>
  <si>
    <t xml:space="preserve">  ArrayOut(3) = SampleSize - 2 * n_g - 1                      ' degrees of freedom of the std err</t>
  </si>
  <si>
    <t xml:space="preserve">    ' It gives RT or 2T output, and only accepts positive values for input.</t>
  </si>
  <si>
    <t xml:space="preserve">     ' Unique = OutArray</t>
  </si>
  <si>
    <t xml:space="preserve">    BootSample = ArrayOut</t>
  </si>
  <si>
    <t xml:space="preserve">      '  automatic discard of all bits except for the lowest 32 bits.</t>
  </si>
  <si>
    <t xml:space="preserve">    ' Now to find the std dev of the residuals, which is sqrt(1+h_i)*s_res (why not sqrt(1-h_i) as coeff?)</t>
  </si>
  <si>
    <t xml:space="preserve">    ElseIf order = 2 Then</t>
  </si>
  <si>
    <t xml:space="preserve">        Yw(i, 1) = Yw(i, 1) * Wsd(i, 1)         ' transform the Y variable while we are at it</t>
  </si>
  <si>
    <t xml:space="preserve">    Dim Xfull() As Double      ' X matrix for higher order regression</t>
  </si>
  <si>
    <t xml:space="preserve">    If IsMissing(sd_i) Then</t>
  </si>
  <si>
    <t xml:space="preserve">    ' Calculate the residuals</t>
  </si>
  <si>
    <t xml:space="preserve">    Dim i As Long, j As Long  ' index variables</t>
  </si>
  <si>
    <t xml:space="preserve">    If IsMissing(Kurtosis) Then Kurtosis = 0</t>
  </si>
  <si>
    <t xml:space="preserve">      NegativeSkew = True</t>
  </si>
  <si>
    <t xml:space="preserve">    'Correct if a percentage was entered instead of a fraction</t>
  </si>
  <si>
    <t xml:space="preserve">  tcrit = Application.TInv(Alpha, ArrayOut(3))</t>
  </si>
  <si>
    <t xml:space="preserve">    ' We want the LT area for either positive or negative values.</t>
  </si>
  <si>
    <t xml:space="preserve">      genrand_real1# = genrand_real1# * Bit32DblLessOneInv#</t>
  </si>
  <si>
    <t xml:space="preserve">      ' The first line emulates: "Multiplicand Left Shifted by Zero Bits</t>
  </si>
  <si>
    <t xml:space="preserve">    Dim Inner() As Variant      ' this will be the p x p inverse of (X'X) matrix</t>
  </si>
  <si>
    <t xml:space="preserve">        Dim D As Variant</t>
  </si>
  <si>
    <t xml:space="preserve">        MsgBox "Need to supply std dev of y_i value for WLS prediction"</t>
  </si>
  <si>
    <t xml:space="preserve">    Dim h() As Double</t>
  </si>
  <si>
    <t xml:space="preserve">    ' Arrays for input values from ranges</t>
  </si>
  <si>
    <t xml:space="preserve">    If Fraction &gt; 1 Then Fraction = Fraction / 100</t>
  </si>
  <si>
    <t xml:space="preserve">  ArrayOut(4) = tcrit * ArrayOut(2)</t>
  </si>
  <si>
    <t xml:space="preserve">    ' NOTE: after Fall 2016 semester, Mac 2011 no longer supported (?), rewrite to use newer CDF functions.</t>
  </si>
  <si>
    <t xml:space="preserve">    BootSample = WorksheetFunction.Transpose(ArrayOut)</t>
  </si>
  <si>
    <t xml:space="preserve">      '  plus Multiplicand Left Shifted by Two Bits".</t>
  </si>
  <si>
    <t xml:space="preserve">    Inner = Application.MMult(Application.Transpose(D), D)</t>
  </si>
  <si>
    <t xml:space="preserve">        D = DesignMatrix(X, 2)</t>
  </si>
  <si>
    <t xml:space="preserve">    ' Create the design matrix as input for LINEST</t>
  </si>
  <si>
    <t xml:space="preserve">        Exit Function</t>
  </si>
  <si>
    <t xml:space="preserve">    Dim resid() As Double, ArrayOut() As Double</t>
  </si>
  <si>
    <t xml:space="preserve">    Dim Xw() As Variant, Yw() As Variant, Wsd() As Variant</t>
  </si>
  <si>
    <t xml:space="preserve">      ArrayOut(i) = rerror(Skew, Kurtosis) * Stdev + Mean</t>
  </si>
  <si>
    <t xml:space="preserve">    If Skew &gt; 4 Then</t>
  </si>
  <si>
    <t xml:space="preserve">  tmean = Application.Transpose(ArrayOut)</t>
  </si>
  <si>
    <t xml:space="preserve">    If t_ES &lt; 0 Then</t>
  </si>
  <si>
    <t xml:space="preserve">      addend&amp; = adder&amp;(multiplicand&amp;, lShiftBy2&amp;(multiplicand&amp;))</t>
  </si>
  <si>
    <t xml:space="preserve">    Inner = Application.MInverse(Inner)</t>
  </si>
  <si>
    <t xml:space="preserve">        LinMod = Application.LinEst(Y, D, 0, 1)     ' remember returns param estimates in reverse order</t>
  </si>
  <si>
    <t xml:space="preserve">    ReDim D(1 To n, 1 To p)</t>
  </si>
  <si>
    <t xml:space="preserve">    ReDim resid(1 To n), ArrayOut(1 To n, 1 To 2), h(1 To n)</t>
  </si>
  <si>
    <t xml:space="preserve">    n = Application.WorksheetFunction.Count(X)    ' number of observations</t>
  </si>
  <si>
    <t xml:space="preserve">      Skew = 4</t>
  </si>
  <si>
    <t xml:space="preserve">    ArrayOut(2) = WorksheetFunction.Percentile_Inc(Data, Fraction)</t>
  </si>
  <si>
    <t xml:space="preserve">        ttestPower = Application.TDist(-t_ES, df, 1)</t>
  </si>
  <si>
    <t>End Function    'genrand_real1</t>
  </si>
  <si>
    <t xml:space="preserve">      addend&amp; = adder&amp;(addend&amp;, lShiftBy5&amp;(multiplicand&amp;))</t>
  </si>
  <si>
    <t xml:space="preserve">    Dim hi As Double        ' this will be a scalar value, the diagonal of the HAT matrix formed from xi</t>
  </si>
  <si>
    <t xml:space="preserve">        b2 = LinMod(1, 3)</t>
  </si>
  <si>
    <t xml:space="preserve">    If order &gt; 1 Then</t>
  </si>
  <si>
    <t xml:space="preserve">    ReDim LinMod(1 To 5, 1 To p)</t>
  </si>
  <si>
    <t xml:space="preserve">    p = order + 1                                 ' number of polynomial regression parameters (including intercpt)</t>
  </si>
  <si>
    <t xml:space="preserve">      Kurtosis = 26  'min possible value if skewness is 4</t>
  </si>
  <si>
    <t xml:space="preserve">    ArrayOut(3) = WorksheetFunction.Quartile_Inc(Data, 1)</t>
  </si>
  <si>
    <t xml:space="preserve">      addend&amp; = adder&amp;(addend&amp;, lShiftBy6&amp;(multiplicand&amp;))</t>
  </si>
  <si>
    <t xml:space="preserve">    Dim di() As Variant      ' this is a row vector</t>
  </si>
  <si>
    <t xml:space="preserve">        b1 = LinMod(1, 2)</t>
  </si>
  <si>
    <t xml:space="preserve">        D(i, 1) = Wsd(i, 1)         'intercept term</t>
  </si>
  <si>
    <t xml:space="preserve">        ' Polynomial fit (not SLR)</t>
  </si>
  <si>
    <t xml:space="preserve">    M = Application.LinEst(Yw, D, 0, 1)        ' returns an extra column for some reason, not sure why</t>
  </si>
  <si>
    <t xml:space="preserve">        resid(i) = Y(i) - Yhat(i)</t>
  </si>
  <si>
    <t xml:space="preserve">    DOF = n - p                                   ' degrees of freedom</t>
  </si>
  <si>
    <t xml:space="preserve">  If Selection.Rows.Count &gt; 1 Then</t>
  </si>
  <si>
    <t xml:space="preserve">    ArrayOut(4) = WorksheetFunction.Median(Data)</t>
  </si>
  <si>
    <t xml:space="preserve">        ttestPower = 1 - Application.TDist(t_ES, df, 1)</t>
  </si>
  <si>
    <t xml:space="preserve">      addend&amp; = adder&amp;(addend&amp;, lShiftBy8&amp;(multiplicand&amp;))</t>
  </si>
  <si>
    <t xml:space="preserve">    di = DesignMatrix(xi, order)</t>
  </si>
  <si>
    <t xml:space="preserve">        b0 = LinMod(1, 1)</t>
  </si>
  <si>
    <t xml:space="preserve">        For j = 2 To p</t>
  </si>
  <si>
    <t xml:space="preserve">        ReDim Xfull(1 To n, 1 To order)</t>
  </si>
  <si>
    <t xml:space="preserve">    For i = 1 To 5</t>
  </si>
  <si>
    <t xml:space="preserve">        h(i) = hat(i, i)</t>
  </si>
  <si>
    <t xml:space="preserve">    'return as column</t>
  </si>
  <si>
    <t xml:space="preserve">    ArrayOut(5) = WorksheetFunction.Quartile_Inc(Data, 3)</t>
  </si>
  <si>
    <t xml:space="preserve">      addend&amp; = adder&amp;(addend&amp;, lShiftBy11&amp;(multiplicand&amp;))</t>
  </si>
  <si>
    <t xml:space="preserve">    ' the line below doesn't seem to work for row verctor input have to do it manually I guess</t>
  </si>
  <si>
    <t xml:space="preserve">        ' Need to solve the quadratic equation</t>
  </si>
  <si>
    <t xml:space="preserve">            D(i, j) = Wsd(i, 1) * Xw(i, 1) ^ (j - 1)</t>
  </si>
  <si>
    <t xml:space="preserve">        For i = 1 To n</t>
  </si>
  <si>
    <t xml:space="preserve">        For j = 1 To p</t>
  </si>
  <si>
    <t xml:space="preserve">        ArrayOut(i, 1) = resid(i)</t>
  </si>
  <si>
    <t xml:space="preserve">    PopSample = Application.WorksheetFunction.Transpose(ArrayOut)</t>
  </si>
  <si>
    <t xml:space="preserve">  'If Kurtosis is not supplied set the value to minimum if needed (no warning to user)</t>
  </si>
  <si>
    <t xml:space="preserve">    ArrayOut(6) = WorksheetFunction.Percentile_Inc(Data, 1 - Fraction)</t>
  </si>
  <si>
    <t xml:space="preserve">      addend&amp; = adder&amp;(addend&amp;, lShiftBy15&amp;(multiplicand&amp;))</t>
  </si>
  <si>
    <t xml:space="preserve">    ' hi = Application.MMult(Application.MMult(di, Inner), Application.Transpose(di))</t>
  </si>
  <si>
    <t xml:space="preserve">        Dim a As Double, b As Double, c As Double</t>
  </si>
  <si>
    <t xml:space="preserve">            For j = 1 To order</t>
  </si>
  <si>
    <t xml:space="preserve">            LinMod(i, j) = M(i, j)</t>
  </si>
  <si>
    <t xml:space="preserve">        ArrayOut(i, 2) = resid(i) / Sqr(1 - h(i))       ' not finished yet, doesn't include s_res</t>
  </si>
  <si>
    <t xml:space="preserve">  Dim minKurtosis As Double</t>
  </si>
  <si>
    <t xml:space="preserve">    ArrayOut(7) = WorksheetFunction.Max(Data)</t>
  </si>
  <si>
    <t xml:space="preserve">      addend&amp; = adder&amp;(addend&amp;, lShiftBy16&amp;(multiplicand&amp;))</t>
  </si>
  <si>
    <t xml:space="preserve">    Dim t() As Double       ' temporary variable</t>
  </si>
  <si>
    <t xml:space="preserve">        a = b2</t>
  </si>
  <si>
    <t xml:space="preserve">                Xfull(i, j) = X(i) ^ j</t>
  </si>
  <si>
    <t xml:space="preserve">    Wsd = Stdev.value</t>
  </si>
  <si>
    <t xml:space="preserve">    PopSample = ArrayOut</t>
  </si>
  <si>
    <t xml:space="preserve">  minKurtosis = Round(-1.2265 + 1.641 * Skew ^ 2, 1)</t>
  </si>
  <si>
    <t xml:space="preserve">      addend&amp; = adder&amp;(addend&amp;, lShiftBy17&amp;(multiplicand&amp;))</t>
  </si>
  <si>
    <t xml:space="preserve">    ReDim t(1 To p)</t>
  </si>
  <si>
    <t xml:space="preserve">        b = b1</t>
  </si>
  <si>
    <t xml:space="preserve">    LinMod = Application.LinEst(Yw, D, 0, 1)</t>
  </si>
  <si>
    <t xml:space="preserve">            Next j</t>
  </si>
  <si>
    <t xml:space="preserve">    Dim sres As Double</t>
  </si>
  <si>
    <t xml:space="preserve">  If IsMissing(Kurtosis) And minKurtosis &gt; 0 Then</t>
  </si>
  <si>
    <t xml:space="preserve">  Summary = WorksheetFunction.Transpose(ArrayOut)</t>
  </si>
  <si>
    <t xml:space="preserve">      addend&amp; = adder&amp;(addend&amp;, lShiftBy18&amp;(multiplicand&amp;))</t>
  </si>
  <si>
    <t xml:space="preserve">    ' first multiplication: x' times inverse of (X'X) gives a 1 x p row vector</t>
  </si>
  <si>
    <t xml:space="preserve">        c = b0 - yu</t>
  </si>
  <si>
    <t xml:space="preserve">        Next i</t>
  </si>
  <si>
    <t xml:space="preserve">    sres = Sqr(Application.WorksheetFunction.SumSq(resid) / (n - p))</t>
  </si>
  <si>
    <t xml:space="preserve">    Kurtosis = minKurtosis</t>
  </si>
  <si>
    <t xml:space="preserve">      addend&amp; = adder&amp;(addend&amp;, lShiftBy26&amp;(multiplicand&amp;))</t>
  </si>
  <si>
    <t xml:space="preserve">    For i = 1 To p</t>
  </si>
  <si>
    <t xml:space="preserve">        ' Let's get a guestimate value for the root we want</t>
  </si>
  <si>
    <t xml:space="preserve">        LinMod = Application.LinEst(Y, Xfull, 1, 1)</t>
  </si>
  <si>
    <t xml:space="preserve">  ElseIf IsMissing(Kurtosis) Then</t>
  </si>
  <si>
    <t xml:space="preserve">      addend&amp; = adder&amp;(addend&amp;, lShiftBy27&amp;(multiplicand&amp;))</t>
  </si>
  <si>
    <t xml:space="preserve">        t(i) = 0</t>
  </si>
  <si>
    <t xml:space="preserve">        Dim x_est As Double</t>
  </si>
  <si>
    <t xml:space="preserve">        ArrayOut(i, 2) = ArrayOut(i, 2) / sres</t>
  </si>
  <si>
    <t xml:space="preserve">    Kurtosis = 0</t>
  </si>
  <si>
    <t xml:space="preserve">      addend&amp; = adder&amp;(addend&amp;, lShiftBy29&amp;(multiplicand&amp;))</t>
  </si>
  <si>
    <t xml:space="preserve">        x_est = (yu - b0) / b1</t>
  </si>
  <si>
    <t xml:space="preserve">        ' SLR fitting</t>
  </si>
  <si>
    <t xml:space="preserve">        Yhat = Yhat + LinMod(1, i + 1) * xi ^ (order - i)</t>
  </si>
  <si>
    <t xml:space="preserve">      addend&amp; = adder&amp;(addend&amp;, lShiftBy30&amp;(multiplicand&amp;))</t>
  </si>
  <si>
    <t xml:space="preserve">            t(i) = t(i) + di(1, j) * Inner(i, j)</t>
  </si>
  <si>
    <t xml:space="preserve">        ' Now calculate both roots of quadratic eqn</t>
  </si>
  <si>
    <t xml:space="preserve">        ReDim Xfull(1 To n)</t>
  </si>
  <si>
    <t xml:space="preserve">    PolyResids = ArrayOut</t>
  </si>
  <si>
    <t xml:space="preserve">  'For non-normal error, the Fleishman power method is used, which means that only certain combinations</t>
  </si>
  <si>
    <t xml:space="preserve">      ' The following are equivalent:</t>
  </si>
  <si>
    <t xml:space="preserve">        Dim x1 As Double, x2 As Double</t>
  </si>
  <si>
    <t xml:space="preserve">        Pred = PolyPred_WLS(Y, X, Stdev, xu_hat, sd_u, 1)</t>
  </si>
  <si>
    <t xml:space="preserve">  'of skew and kurtosis are allowed. Also, a lookup table is used for speed.</t>
  </si>
  <si>
    <t xml:space="preserve">      ' x * 1812433253</t>
  </si>
  <si>
    <t xml:space="preserve">        x1 = (-b + Sqr(b ^ 2 - 4 * a * c)) / (2 * a)</t>
  </si>
  <si>
    <t xml:space="preserve">        se_xhat = Pred(2) / b1</t>
  </si>
  <si>
    <t xml:space="preserve">            Xfull(i) = X(i)</t>
  </si>
  <si>
    <t xml:space="preserve">  If Kurtosis &lt; minKurtosis Then</t>
  </si>
  <si>
    <t xml:space="preserve">      ' = x * (1 + 4 + 32 + 64 + 256 + 2048 + 32768 + 65536 + 131072 +</t>
  </si>
  <si>
    <t xml:space="preserve">    ' next multiplication gives a scale</t>
  </si>
  <si>
    <t xml:space="preserve">        x2 = (-b - Sqr(b ^ 2 - 4 * a * c)) / (2 * a)</t>
  </si>
  <si>
    <t xml:space="preserve">    ' next multiplication gives a scalar</t>
  </si>
  <si>
    <t xml:space="preserve">    'Kurtosis is too low, use min value (no warning)</t>
  </si>
  <si>
    <t xml:space="preserve">      '    262144 + 67108864 + 134217728 + 536870912 + 1073741824)</t>
  </si>
  <si>
    <t xml:space="preserve">    hi = 0</t>
  </si>
  <si>
    <t xml:space="preserve">        If Abs(x_est - x1) &lt; Abs(x_est - x2) Then xu_hat = x1 Else xu_hat = x2</t>
  </si>
  <si>
    <t xml:space="preserve">        b2 = LinMod(1, 1)</t>
  </si>
  <si>
    <t xml:space="preserve">      ' = x * ((2^0) + (2^2) + (2^5) + (2^6) + (2^8) + (2^11) + (2^15) +</t>
  </si>
  <si>
    <t xml:space="preserve">        ' Now the approximate formula</t>
  </si>
  <si>
    <t xml:space="preserve">      '    (2^16) + (2^17) + (2^18) + (2^26) + (2^27) + (2^29) + (2^30))</t>
  </si>
  <si>
    <t xml:space="preserve">        hi = hi + t(i) * di(1, i)</t>
  </si>
  <si>
    <t xml:space="preserve">        Pred = PolyPred(Y, X, xu_hat, 2)</t>
  </si>
  <si>
    <t xml:space="preserve">        b0 = LinMod(1, 3)</t>
  </si>
  <si>
    <t xml:space="preserve">    ' Polynomial LS coefficients, their std error and 95% CIs</t>
  </si>
  <si>
    <t xml:space="preserve">    Dim di() As Double      ' this is a row vector</t>
  </si>
  <si>
    <t xml:space="preserve">  Kurtosis = -Int(-Kurtosis / 2) * 2 'Round up to nearest even number</t>
  </si>
  <si>
    <t xml:space="preserve">      'Add "mti" to the result.  "mti" should be left at 624 at looping end.</t>
  </si>
  <si>
    <t xml:space="preserve">        se_xhat = Abs(Pred(2) / (2 * b2 * xu_hat + b1))</t>
  </si>
  <si>
    <t xml:space="preserve">    Dim ArrayOut() As Variant</t>
  </si>
  <si>
    <t xml:space="preserve">    ' di = DesignMatrix(xi, order)    ' NO, need to design this MANUALLY I think</t>
  </si>
  <si>
    <t xml:space="preserve">  If Kurtosis &gt; 30 Then</t>
  </si>
  <si>
    <t xml:space="preserve">      MT&amp;(mti&amp;) = adder&amp;(addend&amp;, mti&amp;)</t>
  </si>
  <si>
    <t xml:space="preserve">    sres = LinMod(3, 2)</t>
  </si>
  <si>
    <t xml:space="preserve">    ReDim ArrayOut(1 To 7, 1 To p + 1)</t>
  </si>
  <si>
    <t xml:space="preserve">    ReDim di(1, 1 To p)</t>
  </si>
  <si>
    <t xml:space="preserve">    'Kurtosis is too high, use max value (no warning)</t>
  </si>
  <si>
    <t xml:space="preserve">  Next</t>
  </si>
  <si>
    <t xml:space="preserve">    se_yhat = Sqr(hi) * sres</t>
  </si>
  <si>
    <t xml:space="preserve">    tcrit = Application.TInv(0.05, n - p)</t>
  </si>
  <si>
    <t xml:space="preserve">    ArrayOut(1, 1) = "coeffs"</t>
  </si>
  <si>
    <t xml:space="preserve">    se_resids = Sqr(1 + hi) * sres</t>
  </si>
  <si>
    <t xml:space="preserve">    di(1, 1) = 1</t>
  </si>
  <si>
    <t xml:space="preserve">    Kurtosis = 30</t>
  </si>
  <si>
    <t xml:space="preserve">  ' The following line replaces the functionality of this line of code that</t>
  </si>
  <si>
    <t xml:space="preserve">    ' t-crit for confidence interval</t>
  </si>
  <si>
    <t xml:space="preserve">    ArrayOut = Array(xu_hat, se_xhat, tcrit * se_xhat)</t>
  </si>
  <si>
    <t xml:space="preserve">    ArrayOut(2, 1) = "std err"</t>
  </si>
  <si>
    <t xml:space="preserve">    ' t-crit for prediction interval</t>
  </si>
  <si>
    <t xml:space="preserve">    For i = 2 To p</t>
  </si>
  <si>
    <t xml:space="preserve">  '  was declared in the global section of the original C code:</t>
  </si>
  <si>
    <t xml:space="preserve">    tcrit = Application.TInv(0.05, LinMod(4, 2))</t>
  </si>
  <si>
    <t xml:space="preserve">    PolyInv = ArrayOut</t>
  </si>
  <si>
    <t xml:space="preserve">    ArrayOut(3, 1) = "95% CI halfwidth"</t>
  </si>
  <si>
    <t xml:space="preserve">        di(1, i) = xi ^ (i - 1)</t>
  </si>
  <si>
    <t xml:space="preserve">  'Define ranges with parameters</t>
  </si>
  <si>
    <t xml:space="preserve">  '    static int mti=N+1; /* mti==N+1 means mt[N] is not initialized */</t>
  </si>
  <si>
    <t xml:space="preserve">    ' output the three values: y-hat, std dev of its possible residuals, and confidence interval</t>
  </si>
  <si>
    <t xml:space="preserve">    Dim tcrit As Double     ' t-critical value at chosen alpha level</t>
  </si>
  <si>
    <t xml:space="preserve">    ' output the three values: y-hat, std dev of its possible residuals, and prediction interval</t>
  </si>
  <si>
    <t xml:space="preserve">  Dim skewRange As Range, kurtosisRange As Range</t>
  </si>
  <si>
    <t xml:space="preserve">  mtInitialized = True</t>
  </si>
  <si>
    <t xml:space="preserve">    PolyConf = Array(Yhat, se_yhat, tcrit * se_yhat)</t>
  </si>
  <si>
    <t xml:space="preserve">    tcrit = Application.TInv(0.05, DOF)</t>
  </si>
  <si>
    <t xml:space="preserve">    PolyPred = Array(Yhat, se_resids, tcrit * se_resids)</t>
  </si>
  <si>
    <t xml:space="preserve">  Dim bParam As Range, cParam As Range, dParam As Range</t>
  </si>
  <si>
    <t xml:space="preserve">  init_genrand = Seed</t>
  </si>
  <si>
    <t xml:space="preserve">  With ThisWorkbook.Worksheets("Fleishman")</t>
  </si>
  <si>
    <t>End Function 'init_genrand</t>
  </si>
  <si>
    <t xml:space="preserve">        ArrayOut(1, i + 1) = LinMod(1, i)</t>
  </si>
  <si>
    <t xml:space="preserve">    Set skewRange = .Range("A2", .Range("A2").End(xlDown))</t>
  </si>
  <si>
    <t xml:space="preserve">        ArrayOut(2, i + 1) = LinMod(2, i)</t>
  </si>
  <si>
    <t xml:space="preserve">    Set kurtosisRange = .Range("B2", .Range("B2").End(xlDown))</t>
  </si>
  <si>
    <t xml:space="preserve">        ArrayOut(3, i + 1) = ArrayOut(2, i + 1) * tcrit</t>
  </si>
  <si>
    <t xml:space="preserve">    Set bParam = .Range("C2", .Range("C2").End(xlDown))</t>
  </si>
  <si>
    <t xml:space="preserve">    Set cParam = .Range("D2", .Range("D2").End(xlDown))</t>
  </si>
  <si>
    <t xml:space="preserve">    ' Next s_res</t>
  </si>
  <si>
    <t xml:space="preserve">    Set dParam = .Range("E2", .Range("E2").End(xlDown))</t>
  </si>
  <si>
    <t xml:space="preserve">    Dim resids() As Double</t>
  </si>
  <si>
    <t xml:space="preserve">  End With</t>
  </si>
  <si>
    <t xml:space="preserve">        Pred = PolyPred_WLS(Y, X, Stdev, xu_hat, sd_u, 2)</t>
  </si>
  <si>
    <t xml:space="preserve">    ReDim resids(1 To n, 1 To 3)</t>
  </si>
  <si>
    <t xml:space="preserve">    ' Next the s_res and PRESS terms</t>
  </si>
  <si>
    <t xml:space="preserve">  'Lookup formula works b/c skew/kurtosis combos are unique</t>
  </si>
  <si>
    <t xml:space="preserve">        se_xhat = Pred(2) / (2 * b2 * xu_hat + b1)</t>
  </si>
  <si>
    <t xml:space="preserve">    resids = PolyResids(Y, X, order)</t>
  </si>
  <si>
    <t xml:space="preserve">  Dim b As Double, c As Double, D As Double</t>
  </si>
  <si>
    <t xml:space="preserve">  b = Application.WorksheetFunction.SumIfs(bParam, skewRange, Skew, kurtosisRange, Kurtosis)</t>
  </si>
  <si>
    <t xml:space="preserve">    resids = PolyResids_WLS(Y, X, Stdev, order)   'Returns the unweighted residuals in column 1</t>
  </si>
  <si>
    <t xml:space="preserve">  c = Application.WorksheetFunction.SumIfs(cParam, skewRange, Skew, kurtosisRange, Kurtosis)</t>
  </si>
  <si>
    <t xml:space="preserve">    ArrayOut(4, 1) = "s_res, R^2"</t>
  </si>
  <si>
    <t xml:space="preserve">  D = Application.WorksheetFunction.SumIfs(dParam, skewRange, Skew, kurtosisRange, Kurtosis)</t>
  </si>
  <si>
    <t xml:space="preserve">    PolyInv_WLS = ArrayOut</t>
  </si>
  <si>
    <t xml:space="preserve">    ArrayOut(4, 2) = sres</t>
  </si>
  <si>
    <t xml:space="preserve">  rerror = -c + b * rerror + c * rerror ^ 2 + D * rerror ^ 3</t>
  </si>
  <si>
    <t xml:space="preserve">    ' Calculate R-squared values for fit and prediction</t>
  </si>
  <si>
    <t xml:space="preserve">  If NegativeSkew Then rerror = -rerror</t>
  </si>
  <si>
    <t xml:space="preserve">    Dim SSres As Double, SSreg As Double</t>
  </si>
  <si>
    <t xml:space="preserve">    SSreg = LinMod(5, 1)</t>
  </si>
  <si>
    <t xml:space="preserve">    SSres = LinMod(5, 2)</t>
  </si>
  <si>
    <t xml:space="preserve">    se_resids = Sqr(sd_i ^ 2 + hi) * sres</t>
  </si>
  <si>
    <t xml:space="preserve">    ArrayOut(4, 3) = 1 - SSres / (SSres + SSreg)</t>
  </si>
  <si>
    <t xml:space="preserve">    ' Number of observations and degrees of freedom</t>
  </si>
  <si>
    <t xml:space="preserve">    ArrayOut(5, 1) = "n, DOF"</t>
  </si>
  <si>
    <t xml:space="preserve">    ArrayOut(5, 2) = n</t>
  </si>
  <si>
    <t xml:space="preserve">    PolyPred_WLS = Array(Yhat, se_resids, tcrit * se_resids)</t>
  </si>
  <si>
    <t xml:space="preserve">    ArrayOut(5, 3) = DOF</t>
  </si>
  <si>
    <t xml:space="preserve">    ' Partitioning the sum of squares</t>
  </si>
  <si>
    <t xml:space="preserve">    ArrayOut(6, 1) = "SSreg, SSres"</t>
  </si>
  <si>
    <t xml:space="preserve">    ArrayOut(6, 2) = SSreg</t>
  </si>
  <si>
    <t xml:space="preserve">    ArrayOut(6, 3) = SSres</t>
  </si>
  <si>
    <t xml:space="preserve">    ' ANOVA test of regression</t>
  </si>
  <si>
    <t xml:space="preserve">    Dim Fobs As Double, pval As Double</t>
  </si>
  <si>
    <t xml:space="preserve">    ArrayOut(7, 1) = "F, p-val"</t>
  </si>
  <si>
    <t xml:space="preserve">    Fobs = (SSreg / (p - 1)) / sres ^ 2</t>
  </si>
  <si>
    <t xml:space="preserve">    pval = Application.WorksheetFunction.FDist(Fobs, p - 1, DOF)</t>
  </si>
  <si>
    <t xml:space="preserve">    ArrayOut(7, 2) = Fobs</t>
  </si>
  <si>
    <t xml:space="preserve">    ArrayOut(7, 3) = pval</t>
  </si>
  <si>
    <t xml:space="preserve">    PolyLS = ArrayOut</t>
  </si>
  <si>
    <t xml:space="preserve">    PolyWLS = ArrayOut</t>
  </si>
  <si>
    <t>Skew</t>
  </si>
  <si>
    <t>Kurtosis</t>
  </si>
  <si>
    <t>b</t>
  </si>
  <si>
    <t>c</t>
  </si>
  <si>
    <t>d</t>
  </si>
  <si>
    <t>skew</t>
  </si>
  <si>
    <t>kurtosis</t>
  </si>
  <si>
    <t>cstevens</t>
  </si>
  <si>
    <t>F</t>
  </si>
  <si>
    <t>F1996</t>
  </si>
  <si>
    <t>M</t>
  </si>
  <si>
    <t>F1997</t>
  </si>
  <si>
    <t>F1998</t>
  </si>
  <si>
    <t>F1999</t>
  </si>
  <si>
    <t>F2001</t>
  </si>
  <si>
    <t>F2002</t>
  </si>
  <si>
    <t>F2003</t>
  </si>
  <si>
    <t>F2004</t>
  </si>
  <si>
    <t>F2005</t>
  </si>
  <si>
    <t>F2006</t>
  </si>
  <si>
    <t>F2009</t>
  </si>
  <si>
    <t>F2010</t>
  </si>
  <si>
    <t>F2011</t>
  </si>
  <si>
    <t>F2012</t>
  </si>
  <si>
    <t>F2013</t>
  </si>
  <si>
    <t>?</t>
  </si>
  <si>
    <t>S1997</t>
  </si>
  <si>
    <t>S1998</t>
  </si>
  <si>
    <t>S1999</t>
  </si>
  <si>
    <t>S2000</t>
  </si>
  <si>
    <t>DOF</t>
  </si>
  <si>
    <t>se(xbar)</t>
  </si>
  <si>
    <t>95% MOE</t>
  </si>
  <si>
    <t>xbar</t>
  </si>
  <si>
    <t>lower CI</t>
  </si>
  <si>
    <t>upper CI</t>
  </si>
  <si>
    <t>Gender</t>
  </si>
  <si>
    <t>Semester</t>
  </si>
  <si>
    <t>Error</t>
  </si>
  <si>
    <t>&lt;-- trimming amount</t>
  </si>
  <si>
    <r>
      <t xml:space="preserve">Parametric CIs of </t>
    </r>
    <r>
      <rPr>
        <b/>
        <sz val="11"/>
        <color theme="1"/>
        <rFont val="Symbol"/>
        <family val="1"/>
        <charset val="2"/>
      </rPr>
      <t>m</t>
    </r>
    <r>
      <rPr>
        <b/>
        <sz val="11"/>
        <color theme="1"/>
        <rFont val="Calibri"/>
        <family val="2"/>
        <scheme val="minor"/>
      </rPr>
      <t xml:space="preserve"> and </t>
    </r>
    <r>
      <rPr>
        <b/>
        <sz val="11"/>
        <color theme="1"/>
        <rFont val="Symbol"/>
        <family val="1"/>
        <charset val="2"/>
      </rPr>
      <t>m</t>
    </r>
    <r>
      <rPr>
        <b/>
        <vertAlign val="subscript"/>
        <sz val="11"/>
        <color theme="1"/>
        <rFont val="Calibri"/>
        <family val="2"/>
        <scheme val="minor"/>
      </rPr>
      <t>0.25</t>
    </r>
  </si>
  <si>
    <t>&lt;-- using tmean()</t>
  </si>
  <si>
    <t>Non-parametric CI of the median</t>
  </si>
  <si>
    <t>&lt;-- median</t>
  </si>
  <si>
    <t>&lt;-- std error (smoothed bootstrap)</t>
  </si>
  <si>
    <t>&lt;-- lower 95% CI</t>
  </si>
  <si>
    <t>&lt;-- upper 95% CI</t>
  </si>
  <si>
    <t>&lt;-- conservative CL</t>
  </si>
  <si>
    <t>std err</t>
  </si>
  <si>
    <t>mean</t>
  </si>
  <si>
    <t>Percentile Bootstrap CIs (non-parametric)</t>
  </si>
  <si>
    <t>Confidence level:</t>
  </si>
  <si>
    <t>&lt;-- adjust</t>
  </si>
  <si>
    <t>BootCI (95% CL)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</si>
</sst>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8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Symbol"/>
      <family val="1"/>
      <charset val="2"/>
    </font>
    <font>
      <b/>
      <vertAlign val="subscript"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39">
    <xf numFmtId="0" fontId="0" fillId="0" borderId="0" xfId="0"/>
    <xf numFmtId="0" fontId="1" fillId="0" borderId="0" xfId="1"/>
    <xf numFmtId="0" fontId="2" fillId="0" borderId="0" xfId="1" applyFont="1"/>
    <xf numFmtId="0" fontId="3" fillId="0" borderId="0" xfId="2"/>
    <xf numFmtId="0" fontId="1" fillId="0" borderId="0" xfId="2" applyFont="1"/>
    <xf numFmtId="0" fontId="3" fillId="0" borderId="0" xfId="2" applyAlignment="1">
      <alignment horizontal="center"/>
    </xf>
    <xf numFmtId="11" fontId="3" fillId="0" borderId="0" xfId="2" applyNumberFormat="1" applyAlignment="1">
      <alignment horizontal="center"/>
    </xf>
    <xf numFmtId="19" fontId="0" fillId="0" borderId="0" xfId="0" applyNumberFormat="1"/>
    <xf numFmtId="14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9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0" fontId="4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Continuous"/>
    </xf>
    <xf numFmtId="0" fontId="0" fillId="2" borderId="2" xfId="0" applyFill="1" applyBorder="1" applyAlignment="1">
      <alignment horizontal="centerContinuous"/>
    </xf>
    <xf numFmtId="0" fontId="0" fillId="2" borderId="3" xfId="0" applyFill="1" applyBorder="1" applyAlignment="1">
      <alignment horizontal="centerContinuous"/>
    </xf>
    <xf numFmtId="0" fontId="4" fillId="2" borderId="2" xfId="0" applyFont="1" applyFill="1" applyBorder="1" applyAlignment="1">
      <alignment horizontal="centerContinuous"/>
    </xf>
    <xf numFmtId="0" fontId="4" fillId="2" borderId="3" xfId="0" applyFont="1" applyFill="1" applyBorder="1" applyAlignment="1">
      <alignment horizontal="centerContinuous"/>
    </xf>
    <xf numFmtId="0" fontId="0" fillId="3" borderId="4" xfId="0" applyFill="1" applyBorder="1"/>
    <xf numFmtId="9" fontId="0" fillId="3" borderId="5" xfId="0" applyNumberFormat="1" applyFill="1" applyBorder="1" applyAlignment="1">
      <alignment horizontal="center"/>
    </xf>
    <xf numFmtId="9" fontId="0" fillId="3" borderId="6" xfId="0" applyNumberFormat="1" applyFill="1" applyBorder="1" applyAlignment="1">
      <alignment horizontal="center"/>
    </xf>
    <xf numFmtId="0" fontId="0" fillId="3" borderId="7" xfId="0" applyFill="1" applyBorder="1" applyAlignment="1">
      <alignment horizontal="right"/>
    </xf>
    <xf numFmtId="4" fontId="4" fillId="3" borderId="0" xfId="0" applyNumberFormat="1" applyFont="1" applyFill="1" applyAlignment="1">
      <alignment horizontal="center"/>
    </xf>
    <xf numFmtId="164" fontId="4" fillId="3" borderId="8" xfId="0" applyNumberFormat="1" applyFont="1" applyFill="1" applyBorder="1" applyAlignment="1">
      <alignment horizontal="center"/>
    </xf>
    <xf numFmtId="4" fontId="0" fillId="3" borderId="0" xfId="0" applyNumberFormat="1" applyFill="1" applyAlignment="1">
      <alignment horizontal="center"/>
    </xf>
    <xf numFmtId="164" fontId="0" fillId="3" borderId="8" xfId="0" applyNumberFormat="1" applyFill="1" applyBorder="1" applyAlignment="1">
      <alignment horizontal="center"/>
    </xf>
    <xf numFmtId="0" fontId="0" fillId="3" borderId="0" xfId="0" applyFill="1" applyAlignment="1">
      <alignment horizontal="center"/>
    </xf>
    <xf numFmtId="0" fontId="0" fillId="3" borderId="8" xfId="0" applyFill="1" applyBorder="1" applyAlignment="1">
      <alignment horizontal="center"/>
    </xf>
    <xf numFmtId="0" fontId="0" fillId="3" borderId="9" xfId="0" applyFill="1" applyBorder="1" applyAlignment="1">
      <alignment horizontal="right"/>
    </xf>
    <xf numFmtId="4" fontId="0" fillId="3" borderId="10" xfId="0" applyNumberFormat="1" applyFill="1" applyBorder="1" applyAlignment="1">
      <alignment horizontal="center"/>
    </xf>
    <xf numFmtId="2" fontId="0" fillId="0" borderId="0" xfId="0" applyNumberFormat="1" applyAlignment="1">
      <alignment horizontal="center"/>
    </xf>
    <xf numFmtId="10" fontId="0" fillId="0" borderId="0" xfId="0" applyNumberFormat="1" applyAlignment="1">
      <alignment horizontal="right"/>
    </xf>
    <xf numFmtId="10" fontId="0" fillId="0" borderId="12" xfId="0" applyNumberFormat="1" applyBorder="1" applyAlignment="1">
      <alignment horizontal="right"/>
    </xf>
    <xf numFmtId="2" fontId="0" fillId="0" borderId="12" xfId="0" applyNumberFormat="1" applyBorder="1" applyAlignment="1">
      <alignment horizontal="center"/>
    </xf>
    <xf numFmtId="9" fontId="7" fillId="0" borderId="0" xfId="0" applyNumberFormat="1" applyFont="1" applyAlignment="1">
      <alignment horizontal="centerContinuous"/>
    </xf>
    <xf numFmtId="164" fontId="0" fillId="3" borderId="11" xfId="0" applyNumberFormat="1" applyFill="1" applyBorder="1" applyAlignment="1">
      <alignment horizontal="center"/>
    </xf>
    <xf numFmtId="164" fontId="0" fillId="0" borderId="12" xfId="0" applyNumberFormat="1" applyBorder="1" applyAlignment="1">
      <alignment horizontal="center"/>
    </xf>
  </cellXfs>
  <cellStyles count="3">
    <cellStyle name="Normal" xfId="0" builtinId="0"/>
    <cellStyle name="Normal 2" xfId="1" xr:uid="{8E1C3BB9-F21D-4136-8EEE-E93E9E57E32C}"/>
    <cellStyle name="Normal 3" xfId="2" xr:uid="{03ACCBA7-24D5-4AEB-877C-B063BD32FF7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eetMetadata" Target="metadata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16668</xdr:colOff>
      <xdr:row>3</xdr:row>
      <xdr:rowOff>19050</xdr:rowOff>
    </xdr:from>
    <xdr:to>
      <xdr:col>15</xdr:col>
      <xdr:colOff>585788</xdr:colOff>
      <xdr:row>7</xdr:row>
      <xdr:rowOff>95250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9BE418A1-4D80-05A6-843B-8DD31B3B362B}"/>
            </a:ext>
          </a:extLst>
        </xdr:cNvPr>
        <xdr:cNvSpPr txBox="1"/>
      </xdr:nvSpPr>
      <xdr:spPr>
        <a:xfrm>
          <a:off x="8312943" y="590550"/>
          <a:ext cx="1826420" cy="8001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When using bootstrapping for CIs it is common to boost the</a:t>
          </a:r>
          <a:r>
            <a:rPr lang="en-US" sz="1100" baseline="0"/>
            <a:t> number of bootstraps, typically B = 2K-5K</a:t>
          </a:r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2</xdr:row>
      <xdr:rowOff>0</xdr:rowOff>
    </xdr:from>
    <xdr:to>
      <xdr:col>12</xdr:col>
      <xdr:colOff>180975</xdr:colOff>
      <xdr:row>3</xdr:row>
      <xdr:rowOff>57150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1020DF2-BE6D-4BBC-9072-F7C58D9FA5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76700" y="400050"/>
          <a:ext cx="4238625" cy="257175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13</xdr:col>
      <xdr:colOff>617537</xdr:colOff>
      <xdr:row>28</xdr:row>
      <xdr:rowOff>101600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38731E9-804B-4720-B189-8695C05C28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076700" y="800100"/>
          <a:ext cx="5351462" cy="4902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95C81E-FF54-4779-B785-7DC52A4028C1}">
  <sheetPr codeName="Sheet1"/>
  <dimension ref="A1:S1014"/>
  <sheetViews>
    <sheetView tabSelected="1" zoomScaleNormal="100" workbookViewId="0">
      <selection activeCell="N3" sqref="N3"/>
    </sheetView>
  </sheetViews>
  <sheetFormatPr defaultColWidth="8.796875" defaultRowHeight="14.25" x14ac:dyDescent="0.45"/>
  <cols>
    <col min="3" max="3" width="10.53125" bestFit="1" customWidth="1"/>
    <col min="6" max="6" width="8.796875" style="9"/>
  </cols>
  <sheetData>
    <row r="1" spans="1:19" ht="16.149999999999999" thickBot="1" x14ac:dyDescent="0.6">
      <c r="A1" s="14" t="s">
        <v>719</v>
      </c>
      <c r="B1" s="14" t="s">
        <v>720</v>
      </c>
      <c r="C1" s="14" t="s">
        <v>721</v>
      </c>
      <c r="E1" s="15" t="s">
        <v>723</v>
      </c>
      <c r="F1" s="16"/>
      <c r="G1" s="16"/>
      <c r="H1" s="16"/>
      <c r="I1" s="17"/>
      <c r="K1" s="15" t="s">
        <v>733</v>
      </c>
      <c r="L1" s="18"/>
      <c r="M1" s="18"/>
      <c r="N1" s="19"/>
      <c r="P1" s="15" t="s">
        <v>736</v>
      </c>
      <c r="Q1" s="18"/>
      <c r="R1" s="18"/>
      <c r="S1" s="19"/>
    </row>
    <row r="2" spans="1:19" x14ac:dyDescent="0.45">
      <c r="A2" s="9" t="s">
        <v>691</v>
      </c>
      <c r="B2" s="9" t="s">
        <v>692</v>
      </c>
      <c r="C2" s="12">
        <v>-3.399999999999892E-2</v>
      </c>
      <c r="F2" s="10" t="s">
        <v>734</v>
      </c>
      <c r="G2" s="36">
        <v>0.95</v>
      </c>
      <c r="H2" t="s">
        <v>735</v>
      </c>
      <c r="L2" s="11" t="s">
        <v>732</v>
      </c>
      <c r="M2" s="9" t="s">
        <v>19</v>
      </c>
      <c r="Q2" s="11" t="s">
        <v>732</v>
      </c>
      <c r="R2" s="9" t="s">
        <v>19</v>
      </c>
    </row>
    <row r="3" spans="1:19" ht="14.65" thickBot="1" x14ac:dyDescent="0.5">
      <c r="A3" s="9" t="s">
        <v>691</v>
      </c>
      <c r="B3" s="9" t="s">
        <v>692</v>
      </c>
      <c r="C3" s="12">
        <v>-0.7970000000000006</v>
      </c>
      <c r="K3" s="10" t="s">
        <v>731</v>
      </c>
      <c r="L3" s="12"/>
      <c r="M3" s="12"/>
      <c r="R3" s="12"/>
    </row>
    <row r="4" spans="1:19" x14ac:dyDescent="0.45">
      <c r="A4" s="9" t="s">
        <v>691</v>
      </c>
      <c r="B4" s="9" t="s">
        <v>692</v>
      </c>
      <c r="C4" s="12">
        <v>-1.2609999999999992</v>
      </c>
      <c r="E4" s="20"/>
      <c r="F4" s="21">
        <v>0</v>
      </c>
      <c r="G4" s="22">
        <v>0.25</v>
      </c>
      <c r="H4" t="s">
        <v>722</v>
      </c>
      <c r="K4" s="33">
        <f>(1-G2)/2</f>
        <v>2.5000000000000022E-2</v>
      </c>
      <c r="L4" s="12"/>
      <c r="M4" s="32"/>
      <c r="R4" s="12"/>
    </row>
    <row r="5" spans="1:19" x14ac:dyDescent="0.45">
      <c r="A5" s="9" t="s">
        <v>693</v>
      </c>
      <c r="B5" s="9" t="s">
        <v>692</v>
      </c>
      <c r="C5" s="12">
        <v>-0.6509999999999998</v>
      </c>
      <c r="E5" s="23" t="s">
        <v>716</v>
      </c>
      <c r="F5" s="24" cm="1">
        <f t="array" ref="F5:F10">L.tmean(error,F4,1-G2)</f>
        <v>-0.83546731561538523</v>
      </c>
      <c r="G5" s="25" cm="1">
        <f t="array" ref="G5:G10">L.tmean(error,G4,1-G2)</f>
        <v>-0.53011961030769239</v>
      </c>
      <c r="H5" t="s">
        <v>724</v>
      </c>
      <c r="K5" s="34">
        <f>1-K4</f>
        <v>0.97499999999999998</v>
      </c>
      <c r="L5" s="38"/>
      <c r="M5" s="35"/>
    </row>
    <row r="6" spans="1:19" x14ac:dyDescent="0.45">
      <c r="A6" s="9" t="s">
        <v>693</v>
      </c>
      <c r="B6" s="9" t="s">
        <v>692</v>
      </c>
      <c r="C6" s="12">
        <v>-0.74200000000000088</v>
      </c>
      <c r="E6" s="23" t="s">
        <v>714</v>
      </c>
      <c r="F6" s="26">
        <v>0.18045944249885759</v>
      </c>
      <c r="G6" s="27">
        <v>2.7753783867226885E-2</v>
      </c>
      <c r="L6" s="9"/>
      <c r="M6" s="9"/>
    </row>
    <row r="7" spans="1:19" x14ac:dyDescent="0.45">
      <c r="A7" s="9" t="s">
        <v>693</v>
      </c>
      <c r="B7" s="9" t="s">
        <v>692</v>
      </c>
      <c r="C7" s="12">
        <v>-0.43100000000000094</v>
      </c>
      <c r="E7" s="23" t="s">
        <v>713</v>
      </c>
      <c r="F7" s="28">
        <v>259</v>
      </c>
      <c r="G7" s="29">
        <v>129</v>
      </c>
      <c r="L7" s="9"/>
      <c r="M7" s="9"/>
    </row>
    <row r="8" spans="1:19" x14ac:dyDescent="0.45">
      <c r="A8" s="9" t="s">
        <v>693</v>
      </c>
      <c r="B8" s="9" t="s">
        <v>692</v>
      </c>
      <c r="C8" s="12">
        <v>-0.31200000000000117</v>
      </c>
      <c r="E8" s="23" t="s">
        <v>715</v>
      </c>
      <c r="F8" s="24">
        <v>0.3553545184883895</v>
      </c>
      <c r="G8" s="25">
        <v>5.4911541112530375E-2</v>
      </c>
      <c r="L8" s="9"/>
      <c r="M8" s="9"/>
    </row>
    <row r="9" spans="1:19" x14ac:dyDescent="0.45">
      <c r="A9" s="9" t="s">
        <v>693</v>
      </c>
      <c r="B9" s="9" t="s">
        <v>692</v>
      </c>
      <c r="C9" s="12">
        <v>-0.36899999999999977</v>
      </c>
      <c r="E9" s="23" t="s">
        <v>717</v>
      </c>
      <c r="F9" s="26">
        <v>-1.1908218341037746</v>
      </c>
      <c r="G9" s="27">
        <v>-0.58503115142022277</v>
      </c>
      <c r="L9" s="9"/>
      <c r="M9" s="9"/>
    </row>
    <row r="10" spans="1:19" ht="14.65" thickBot="1" x14ac:dyDescent="0.5">
      <c r="A10" s="9" t="s">
        <v>693</v>
      </c>
      <c r="B10" s="9" t="s">
        <v>692</v>
      </c>
      <c r="C10" s="12">
        <v>6.0999999999999943E-2</v>
      </c>
      <c r="E10" s="30" t="s">
        <v>718</v>
      </c>
      <c r="F10" s="31">
        <v>-0.48011279712699573</v>
      </c>
      <c r="G10" s="37">
        <v>-0.47520806919516201</v>
      </c>
      <c r="L10" s="9"/>
      <c r="M10" s="9"/>
    </row>
    <row r="11" spans="1:19" ht="14.65" thickBot="1" x14ac:dyDescent="0.5">
      <c r="A11" s="9" t="s">
        <v>693</v>
      </c>
      <c r="B11" s="9" t="s">
        <v>692</v>
      </c>
      <c r="C11" s="12">
        <v>-1.5000000000000568E-2</v>
      </c>
      <c r="F11"/>
      <c r="L11" s="9"/>
      <c r="M11" s="9"/>
    </row>
    <row r="12" spans="1:19" ht="14.65" thickBot="1" x14ac:dyDescent="0.5">
      <c r="A12" s="9" t="s">
        <v>693</v>
      </c>
      <c r="B12" s="9" t="s">
        <v>694</v>
      </c>
      <c r="C12" s="12">
        <v>-1.2520000000000024</v>
      </c>
      <c r="E12" s="15" t="s">
        <v>725</v>
      </c>
      <c r="F12" s="18"/>
      <c r="G12" s="18"/>
      <c r="H12" s="18"/>
      <c r="I12" s="17"/>
      <c r="L12" s="9"/>
      <c r="M12" s="9"/>
    </row>
    <row r="13" spans="1:19" x14ac:dyDescent="0.45">
      <c r="A13" s="9" t="s">
        <v>693</v>
      </c>
      <c r="B13" s="9" t="s">
        <v>694</v>
      </c>
      <c r="C13" s="12">
        <v>-0.74200000000000088</v>
      </c>
      <c r="G13" t="s">
        <v>726</v>
      </c>
      <c r="L13" s="9"/>
      <c r="M13" s="9"/>
    </row>
    <row r="14" spans="1:19" x14ac:dyDescent="0.45">
      <c r="A14" s="9" t="s">
        <v>691</v>
      </c>
      <c r="B14" s="9" t="s">
        <v>694</v>
      </c>
      <c r="C14" s="12">
        <v>-0.61499999999999844</v>
      </c>
      <c r="F14" s="13"/>
      <c r="G14" t="s">
        <v>727</v>
      </c>
      <c r="L14" s="9"/>
      <c r="M14" s="9"/>
    </row>
    <row r="15" spans="1:19" x14ac:dyDescent="0.45">
      <c r="A15" s="9" t="s">
        <v>691</v>
      </c>
      <c r="B15" s="9" t="s">
        <v>694</v>
      </c>
      <c r="C15" s="12">
        <v>-1.3760000000000012</v>
      </c>
      <c r="F15" s="12"/>
      <c r="G15" t="s">
        <v>728</v>
      </c>
      <c r="L15" s="9"/>
      <c r="M15" s="9"/>
      <c r="N15" s="9"/>
      <c r="O15" s="9"/>
      <c r="P15" s="9"/>
    </row>
    <row r="16" spans="1:19" x14ac:dyDescent="0.45">
      <c r="A16" s="9" t="s">
        <v>693</v>
      </c>
      <c r="B16" s="9" t="s">
        <v>694</v>
      </c>
      <c r="C16" s="12">
        <v>-0.82699999999999818</v>
      </c>
      <c r="F16" s="12"/>
      <c r="G16" t="s">
        <v>729</v>
      </c>
      <c r="L16" s="9"/>
      <c r="M16" s="9"/>
      <c r="N16" s="9"/>
      <c r="O16" s="9"/>
      <c r="P16" s="9"/>
    </row>
    <row r="17" spans="1:16" x14ac:dyDescent="0.45">
      <c r="A17" s="9" t="s">
        <v>693</v>
      </c>
      <c r="B17" s="9" t="s">
        <v>694</v>
      </c>
      <c r="C17" s="12">
        <v>-1.1799999999999997</v>
      </c>
      <c r="G17" t="s">
        <v>730</v>
      </c>
      <c r="L17" s="9"/>
      <c r="M17" s="9"/>
      <c r="N17" s="9"/>
      <c r="O17" s="9"/>
      <c r="P17" s="9"/>
    </row>
    <row r="18" spans="1:16" x14ac:dyDescent="0.45">
      <c r="A18" s="9" t="s">
        <v>691</v>
      </c>
      <c r="B18" s="9" t="s">
        <v>694</v>
      </c>
      <c r="C18" s="12">
        <v>3.6999999999999034E-2</v>
      </c>
      <c r="F18"/>
      <c r="L18" s="9"/>
      <c r="M18" s="9"/>
      <c r="N18" s="9"/>
      <c r="O18" s="9"/>
      <c r="P18" s="9"/>
    </row>
    <row r="19" spans="1:16" x14ac:dyDescent="0.45">
      <c r="A19" s="9" t="s">
        <v>691</v>
      </c>
      <c r="B19" s="9" t="s">
        <v>694</v>
      </c>
      <c r="C19" s="12">
        <v>-1.2100000000000009</v>
      </c>
      <c r="F19" s="12"/>
      <c r="L19" s="9"/>
      <c r="M19" s="9"/>
      <c r="N19" s="9"/>
      <c r="O19" s="9"/>
      <c r="P19" s="9"/>
    </row>
    <row r="20" spans="1:16" x14ac:dyDescent="0.45">
      <c r="A20" s="9" t="s">
        <v>691</v>
      </c>
      <c r="B20" s="9" t="s">
        <v>694</v>
      </c>
      <c r="C20" s="12">
        <v>-0.44200000000000017</v>
      </c>
      <c r="F20" s="12"/>
      <c r="L20" s="9"/>
      <c r="M20" s="9"/>
      <c r="N20" s="9"/>
      <c r="O20" s="9"/>
      <c r="P20" s="9"/>
    </row>
    <row r="21" spans="1:16" x14ac:dyDescent="0.45">
      <c r="A21" s="9" t="s">
        <v>693</v>
      </c>
      <c r="B21" s="9" t="s">
        <v>694</v>
      </c>
      <c r="C21" s="12">
        <v>-0.56499999999999773</v>
      </c>
      <c r="F21"/>
      <c r="L21" s="9"/>
      <c r="M21" s="9"/>
      <c r="N21" s="9"/>
      <c r="O21" s="9"/>
      <c r="P21" s="9"/>
    </row>
    <row r="22" spans="1:16" x14ac:dyDescent="0.45">
      <c r="A22" s="9" t="s">
        <v>693</v>
      </c>
      <c r="B22" s="9" t="s">
        <v>694</v>
      </c>
      <c r="C22" s="12">
        <v>-0.44500000000000028</v>
      </c>
      <c r="F22"/>
      <c r="L22" s="9"/>
      <c r="M22" s="9"/>
      <c r="N22" s="9"/>
      <c r="O22" s="9"/>
      <c r="P22" s="9"/>
    </row>
    <row r="23" spans="1:16" x14ac:dyDescent="0.45">
      <c r="A23" s="9" t="s">
        <v>691</v>
      </c>
      <c r="B23" s="9" t="s">
        <v>695</v>
      </c>
      <c r="C23" s="12">
        <v>-0.28500000000000014</v>
      </c>
      <c r="F23"/>
      <c r="L23" s="9"/>
      <c r="M23" s="9"/>
      <c r="N23" s="9"/>
      <c r="O23" s="9"/>
      <c r="P23" s="9"/>
    </row>
    <row r="24" spans="1:16" x14ac:dyDescent="0.45">
      <c r="A24" s="9" t="s">
        <v>691</v>
      </c>
      <c r="B24" s="9" t="s">
        <v>695</v>
      </c>
      <c r="C24" s="12">
        <v>-0.31299999999999883</v>
      </c>
      <c r="F24"/>
      <c r="L24" s="9"/>
      <c r="M24" s="9"/>
      <c r="N24" s="9"/>
      <c r="O24" s="9"/>
      <c r="P24" s="9"/>
    </row>
    <row r="25" spans="1:16" x14ac:dyDescent="0.45">
      <c r="A25" s="9" t="s">
        <v>693</v>
      </c>
      <c r="B25" s="9" t="s">
        <v>695</v>
      </c>
      <c r="C25" s="12">
        <v>-0.39300000000000068</v>
      </c>
      <c r="F25"/>
      <c r="L25" s="9"/>
      <c r="M25" s="9"/>
      <c r="N25" s="9"/>
      <c r="O25" s="9"/>
      <c r="P25" s="9"/>
    </row>
    <row r="26" spans="1:16" x14ac:dyDescent="0.45">
      <c r="A26" s="9" t="s">
        <v>691</v>
      </c>
      <c r="B26" s="9" t="s">
        <v>695</v>
      </c>
      <c r="C26" s="12">
        <v>-0.53500000000000014</v>
      </c>
      <c r="F26"/>
      <c r="L26" s="9"/>
      <c r="M26" s="9"/>
      <c r="N26" s="9"/>
      <c r="O26" s="9"/>
      <c r="P26" s="9"/>
    </row>
    <row r="27" spans="1:16" x14ac:dyDescent="0.45">
      <c r="A27" s="9" t="s">
        <v>693</v>
      </c>
      <c r="B27" s="9" t="s">
        <v>695</v>
      </c>
      <c r="C27" s="12">
        <v>-0.81899999999999906</v>
      </c>
      <c r="F27"/>
      <c r="L27" s="9"/>
      <c r="M27" s="9"/>
      <c r="N27" s="9"/>
      <c r="O27" s="9"/>
      <c r="P27" s="9"/>
    </row>
    <row r="28" spans="1:16" x14ac:dyDescent="0.45">
      <c r="A28" s="9" t="s">
        <v>691</v>
      </c>
      <c r="B28" s="9" t="s">
        <v>695</v>
      </c>
      <c r="C28" s="12">
        <v>-0.43200000000000216</v>
      </c>
      <c r="F28"/>
      <c r="L28" s="9"/>
      <c r="M28" s="9"/>
      <c r="N28" s="9"/>
      <c r="O28" s="9"/>
      <c r="P28" s="9"/>
    </row>
    <row r="29" spans="1:16" x14ac:dyDescent="0.45">
      <c r="A29" s="9" t="s">
        <v>693</v>
      </c>
      <c r="B29" s="9" t="s">
        <v>695</v>
      </c>
      <c r="C29" s="12">
        <v>-1.7729999999999997</v>
      </c>
      <c r="F29"/>
      <c r="L29" s="9"/>
      <c r="M29" s="9"/>
      <c r="N29" s="9"/>
      <c r="O29" s="9"/>
      <c r="P29" s="9"/>
    </row>
    <row r="30" spans="1:16" x14ac:dyDescent="0.45">
      <c r="A30" s="9" t="s">
        <v>693</v>
      </c>
      <c r="B30" s="9" t="s">
        <v>695</v>
      </c>
      <c r="C30" s="12">
        <v>-1.3710000000000022</v>
      </c>
      <c r="F30"/>
      <c r="L30" s="9"/>
      <c r="M30" s="9"/>
      <c r="N30" s="9"/>
      <c r="O30" s="9"/>
      <c r="P30" s="9"/>
    </row>
    <row r="31" spans="1:16" x14ac:dyDescent="0.45">
      <c r="A31" s="9" t="s">
        <v>691</v>
      </c>
      <c r="B31" s="9" t="s">
        <v>695</v>
      </c>
      <c r="C31" s="12">
        <v>-0.4410000000000025</v>
      </c>
      <c r="F31"/>
      <c r="L31" s="9"/>
      <c r="M31" s="9"/>
      <c r="N31" s="9"/>
      <c r="O31" s="9"/>
      <c r="P31" s="9"/>
    </row>
    <row r="32" spans="1:16" x14ac:dyDescent="0.45">
      <c r="A32" s="9" t="s">
        <v>691</v>
      </c>
      <c r="B32" s="9" t="s">
        <v>695</v>
      </c>
      <c r="C32" s="12">
        <v>-7.9999999999998295E-2</v>
      </c>
      <c r="F32"/>
      <c r="L32" s="9"/>
      <c r="M32" s="9"/>
      <c r="N32" s="9"/>
      <c r="O32" s="9"/>
      <c r="P32" s="9"/>
    </row>
    <row r="33" spans="1:16" x14ac:dyDescent="0.45">
      <c r="A33" s="9" t="s">
        <v>693</v>
      </c>
      <c r="B33" s="9" t="s">
        <v>695</v>
      </c>
      <c r="C33" s="12">
        <v>-0.1440000000000019</v>
      </c>
      <c r="F33"/>
      <c r="L33" s="9"/>
      <c r="M33" s="9"/>
      <c r="N33" s="9"/>
      <c r="O33" s="9"/>
      <c r="P33" s="9"/>
    </row>
    <row r="34" spans="1:16" x14ac:dyDescent="0.45">
      <c r="A34" s="9" t="s">
        <v>691</v>
      </c>
      <c r="B34" s="9" t="s">
        <v>695</v>
      </c>
      <c r="C34" s="12">
        <v>-0.77299999999999969</v>
      </c>
      <c r="F34"/>
      <c r="L34" s="9"/>
      <c r="M34" s="9"/>
      <c r="N34" s="9"/>
      <c r="O34" s="9"/>
      <c r="P34" s="9"/>
    </row>
    <row r="35" spans="1:16" x14ac:dyDescent="0.45">
      <c r="A35" s="9" t="s">
        <v>691</v>
      </c>
      <c r="B35" s="9" t="s">
        <v>696</v>
      </c>
      <c r="C35" s="12">
        <v>-1.4209999999999994</v>
      </c>
      <c r="F35"/>
      <c r="L35" s="9"/>
      <c r="M35" s="9"/>
      <c r="N35" s="9"/>
      <c r="O35" s="9"/>
      <c r="P35" s="9"/>
    </row>
    <row r="36" spans="1:16" x14ac:dyDescent="0.45">
      <c r="A36" s="9" t="s">
        <v>691</v>
      </c>
      <c r="B36" s="9" t="s">
        <v>696</v>
      </c>
      <c r="C36" s="12">
        <v>-1.0350000000000001</v>
      </c>
      <c r="F36"/>
      <c r="L36" s="9"/>
      <c r="M36" s="9"/>
      <c r="N36" s="9"/>
      <c r="O36" s="9"/>
      <c r="P36" s="9"/>
    </row>
    <row r="37" spans="1:16" x14ac:dyDescent="0.45">
      <c r="A37" s="9" t="s">
        <v>693</v>
      </c>
      <c r="B37" s="9" t="s">
        <v>696</v>
      </c>
      <c r="C37" s="12">
        <v>-0.21499999999999986</v>
      </c>
      <c r="F37"/>
      <c r="L37" s="9"/>
      <c r="M37" s="9"/>
      <c r="N37" s="9"/>
      <c r="O37" s="9"/>
      <c r="P37" s="9"/>
    </row>
    <row r="38" spans="1:16" x14ac:dyDescent="0.45">
      <c r="A38" s="9" t="s">
        <v>691</v>
      </c>
      <c r="B38" s="9" t="s">
        <v>696</v>
      </c>
      <c r="C38" s="12">
        <v>-1.0620000000000012</v>
      </c>
      <c r="F38"/>
      <c r="L38" s="9"/>
      <c r="M38" s="9"/>
      <c r="N38" s="9"/>
      <c r="O38" s="9"/>
      <c r="P38" s="9"/>
    </row>
    <row r="39" spans="1:16" x14ac:dyDescent="0.45">
      <c r="A39" s="9" t="s">
        <v>691</v>
      </c>
      <c r="B39" s="9" t="s">
        <v>696</v>
      </c>
      <c r="C39" s="12">
        <v>0.47700000000000031</v>
      </c>
      <c r="F39"/>
      <c r="L39" s="9"/>
      <c r="M39" s="9"/>
      <c r="N39" s="9"/>
      <c r="O39" s="9"/>
      <c r="P39" s="9"/>
    </row>
    <row r="40" spans="1:16" x14ac:dyDescent="0.45">
      <c r="A40" s="9" t="s">
        <v>691</v>
      </c>
      <c r="B40" s="9" t="s">
        <v>696</v>
      </c>
      <c r="C40" s="12">
        <v>-1.3580000000000005</v>
      </c>
      <c r="F40"/>
      <c r="L40" s="9"/>
      <c r="M40" s="9"/>
      <c r="N40" s="9"/>
      <c r="O40" s="9"/>
      <c r="P40" s="9"/>
    </row>
    <row r="41" spans="1:16" x14ac:dyDescent="0.45">
      <c r="A41" s="9" t="s">
        <v>693</v>
      </c>
      <c r="B41" s="9" t="s">
        <v>696</v>
      </c>
      <c r="C41" s="12">
        <v>-7.7000000000001734E-2</v>
      </c>
      <c r="F41"/>
      <c r="L41" s="9"/>
      <c r="M41" s="9"/>
      <c r="N41" s="9"/>
      <c r="O41" s="9"/>
      <c r="P41" s="9"/>
    </row>
    <row r="42" spans="1:16" x14ac:dyDescent="0.45">
      <c r="A42" s="9" t="s">
        <v>691</v>
      </c>
      <c r="B42" s="9" t="s">
        <v>696</v>
      </c>
      <c r="C42" s="12">
        <v>-0.60400000000000276</v>
      </c>
      <c r="F42"/>
      <c r="L42" s="9"/>
      <c r="M42" s="9"/>
      <c r="N42" s="9"/>
      <c r="O42" s="9"/>
      <c r="P42" s="9"/>
    </row>
    <row r="43" spans="1:16" x14ac:dyDescent="0.45">
      <c r="A43" s="9" t="s">
        <v>693</v>
      </c>
      <c r="B43" s="9" t="s">
        <v>696</v>
      </c>
      <c r="C43" s="12">
        <v>-0.51500000000000057</v>
      </c>
      <c r="F43"/>
      <c r="L43" s="9"/>
      <c r="M43" s="9"/>
      <c r="N43" s="9"/>
      <c r="O43" s="9"/>
      <c r="P43" s="9"/>
    </row>
    <row r="44" spans="1:16" x14ac:dyDescent="0.45">
      <c r="A44" s="9" t="s">
        <v>693</v>
      </c>
      <c r="B44" s="9" t="s">
        <v>696</v>
      </c>
      <c r="C44" s="12">
        <v>-0.82700000000000173</v>
      </c>
      <c r="F44"/>
      <c r="L44" s="9"/>
      <c r="M44" s="9"/>
      <c r="N44" s="9"/>
      <c r="O44" s="9"/>
      <c r="P44" s="9"/>
    </row>
    <row r="45" spans="1:16" x14ac:dyDescent="0.45">
      <c r="A45" s="9" t="s">
        <v>691</v>
      </c>
      <c r="B45" s="9" t="s">
        <v>696</v>
      </c>
      <c r="C45" s="12">
        <v>-0.3559999999999981</v>
      </c>
      <c r="F45"/>
      <c r="L45" s="9"/>
      <c r="M45" s="9"/>
      <c r="N45" s="9"/>
      <c r="O45" s="9"/>
      <c r="P45" s="9"/>
    </row>
    <row r="46" spans="1:16" x14ac:dyDescent="0.45">
      <c r="A46" s="9" t="s">
        <v>691</v>
      </c>
      <c r="B46" s="9" t="s">
        <v>696</v>
      </c>
      <c r="C46" s="12">
        <v>-0.50099999999999767</v>
      </c>
      <c r="L46" s="9"/>
      <c r="M46" s="9"/>
      <c r="N46" s="9"/>
      <c r="O46" s="9"/>
      <c r="P46" s="9"/>
    </row>
    <row r="47" spans="1:16" x14ac:dyDescent="0.45">
      <c r="A47" s="9" t="s">
        <v>693</v>
      </c>
      <c r="B47" s="9" t="s">
        <v>696</v>
      </c>
      <c r="C47" s="12">
        <v>-0.71100000000000207</v>
      </c>
      <c r="L47" s="9"/>
      <c r="M47" s="9"/>
      <c r="N47" s="9"/>
      <c r="O47" s="9"/>
      <c r="P47" s="9"/>
    </row>
    <row r="48" spans="1:16" x14ac:dyDescent="0.45">
      <c r="A48" s="9" t="s">
        <v>693</v>
      </c>
      <c r="B48" s="9" t="s">
        <v>697</v>
      </c>
      <c r="C48" s="12">
        <v>0.21999999999999886</v>
      </c>
      <c r="L48" s="9"/>
      <c r="M48" s="9"/>
      <c r="N48" s="9"/>
      <c r="O48" s="9"/>
      <c r="P48" s="9"/>
    </row>
    <row r="49" spans="1:16" x14ac:dyDescent="0.45">
      <c r="A49" s="9" t="s">
        <v>691</v>
      </c>
      <c r="B49" s="9" t="s">
        <v>697</v>
      </c>
      <c r="C49" s="12">
        <v>0.44499999999999673</v>
      </c>
      <c r="L49" s="9"/>
      <c r="M49" s="9"/>
      <c r="N49" s="9"/>
      <c r="O49" s="9"/>
      <c r="P49" s="9"/>
    </row>
    <row r="50" spans="1:16" x14ac:dyDescent="0.45">
      <c r="A50" s="9" t="s">
        <v>691</v>
      </c>
      <c r="B50" s="9" t="s">
        <v>697</v>
      </c>
      <c r="C50" s="12">
        <v>-0.25199999999999889</v>
      </c>
      <c r="L50" s="9"/>
      <c r="M50" s="9"/>
      <c r="N50" s="9"/>
      <c r="O50" s="9"/>
      <c r="P50" s="9"/>
    </row>
    <row r="51" spans="1:16" x14ac:dyDescent="0.45">
      <c r="A51" s="9" t="s">
        <v>691</v>
      </c>
      <c r="B51" s="9" t="s">
        <v>697</v>
      </c>
      <c r="C51" s="12">
        <v>-0.35900000000000176</v>
      </c>
      <c r="L51" s="9"/>
      <c r="M51" s="9"/>
      <c r="N51" s="9"/>
      <c r="O51" s="9"/>
      <c r="P51" s="9"/>
    </row>
    <row r="52" spans="1:16" x14ac:dyDescent="0.45">
      <c r="A52" s="9" t="s">
        <v>691</v>
      </c>
      <c r="B52" s="9" t="s">
        <v>697</v>
      </c>
      <c r="C52" s="12">
        <v>0.50300000000000011</v>
      </c>
      <c r="L52" s="9"/>
      <c r="M52" s="9"/>
      <c r="N52" s="9"/>
      <c r="O52" s="9"/>
      <c r="P52" s="9"/>
    </row>
    <row r="53" spans="1:16" x14ac:dyDescent="0.45">
      <c r="A53" s="9" t="s">
        <v>693</v>
      </c>
      <c r="B53" s="9" t="s">
        <v>697</v>
      </c>
      <c r="C53" s="12">
        <v>-0.21099999999999852</v>
      </c>
      <c r="L53" s="9"/>
      <c r="M53" s="9"/>
      <c r="N53" s="9"/>
      <c r="O53" s="9"/>
      <c r="P53" s="9"/>
    </row>
    <row r="54" spans="1:16" x14ac:dyDescent="0.45">
      <c r="A54" s="9" t="s">
        <v>691</v>
      </c>
      <c r="B54" s="9" t="s">
        <v>697</v>
      </c>
      <c r="C54" s="12">
        <v>-0.19600000000000151</v>
      </c>
      <c r="L54" s="9"/>
      <c r="M54" s="9"/>
      <c r="N54" s="9"/>
      <c r="O54" s="9"/>
      <c r="P54" s="9"/>
    </row>
    <row r="55" spans="1:16" x14ac:dyDescent="0.45">
      <c r="A55" s="9" t="s">
        <v>693</v>
      </c>
      <c r="B55" s="9" t="s">
        <v>697</v>
      </c>
      <c r="C55" s="12">
        <v>0.1059999999999981</v>
      </c>
      <c r="L55" s="9"/>
      <c r="M55" s="9"/>
      <c r="N55" s="9"/>
      <c r="O55" s="9"/>
      <c r="P55" s="9"/>
    </row>
    <row r="56" spans="1:16" x14ac:dyDescent="0.45">
      <c r="A56" s="9" t="s">
        <v>693</v>
      </c>
      <c r="B56" s="9" t="s">
        <v>697</v>
      </c>
      <c r="C56" s="12">
        <v>-0.35200000000000031</v>
      </c>
      <c r="L56" s="9"/>
      <c r="M56" s="9"/>
      <c r="N56" s="9"/>
      <c r="O56" s="9"/>
      <c r="P56" s="9"/>
    </row>
    <row r="57" spans="1:16" x14ac:dyDescent="0.45">
      <c r="A57" s="9" t="s">
        <v>691</v>
      </c>
      <c r="B57" s="9" t="s">
        <v>697</v>
      </c>
      <c r="C57" s="12">
        <v>-0.6059999999999981</v>
      </c>
      <c r="L57" s="9"/>
      <c r="M57" s="9"/>
      <c r="N57" s="9"/>
      <c r="O57" s="9"/>
      <c r="P57" s="9"/>
    </row>
    <row r="58" spans="1:16" x14ac:dyDescent="0.45">
      <c r="A58" s="9" t="s">
        <v>693</v>
      </c>
      <c r="B58" s="9" t="s">
        <v>697</v>
      </c>
      <c r="C58" s="12">
        <v>-0.54100000000000037</v>
      </c>
      <c r="L58" s="9"/>
      <c r="M58" s="9"/>
      <c r="N58" s="9"/>
      <c r="O58" s="9"/>
      <c r="P58" s="9"/>
    </row>
    <row r="59" spans="1:16" x14ac:dyDescent="0.45">
      <c r="A59" s="9" t="s">
        <v>691</v>
      </c>
      <c r="B59" s="9" t="s">
        <v>697</v>
      </c>
      <c r="C59" s="12">
        <v>-0.12000000000000099</v>
      </c>
      <c r="L59" s="9"/>
      <c r="M59" s="9"/>
      <c r="N59" s="9"/>
      <c r="O59" s="9"/>
      <c r="P59" s="9"/>
    </row>
    <row r="60" spans="1:16" x14ac:dyDescent="0.45">
      <c r="A60" s="9" t="s">
        <v>691</v>
      </c>
      <c r="B60" s="9" t="s">
        <v>698</v>
      </c>
      <c r="C60" s="12">
        <v>-0.39699999999999847</v>
      </c>
      <c r="L60" s="9"/>
      <c r="M60" s="9"/>
      <c r="N60" s="9"/>
      <c r="O60" s="9"/>
      <c r="P60" s="9"/>
    </row>
    <row r="61" spans="1:16" x14ac:dyDescent="0.45">
      <c r="A61" s="9" t="s">
        <v>693</v>
      </c>
      <c r="B61" s="9" t="s">
        <v>698</v>
      </c>
      <c r="C61" s="12">
        <v>-0.19700000000000273</v>
      </c>
      <c r="L61" s="9"/>
      <c r="M61" s="9"/>
      <c r="N61" s="9"/>
      <c r="O61" s="9"/>
      <c r="P61" s="9"/>
    </row>
    <row r="62" spans="1:16" x14ac:dyDescent="0.45">
      <c r="A62" s="9" t="s">
        <v>693</v>
      </c>
      <c r="B62" s="9" t="s">
        <v>698</v>
      </c>
      <c r="C62" s="12">
        <v>0.3089999999999975</v>
      </c>
      <c r="L62" s="9"/>
      <c r="M62" s="9"/>
      <c r="N62" s="9"/>
      <c r="O62" s="9"/>
      <c r="P62" s="9"/>
    </row>
    <row r="63" spans="1:16" x14ac:dyDescent="0.45">
      <c r="A63" s="9" t="s">
        <v>693</v>
      </c>
      <c r="B63" s="9" t="s">
        <v>698</v>
      </c>
      <c r="C63" s="12">
        <v>-0.68100000000000094</v>
      </c>
      <c r="L63" s="9"/>
      <c r="M63" s="9"/>
      <c r="N63" s="9"/>
      <c r="O63" s="9"/>
      <c r="P63" s="9"/>
    </row>
    <row r="64" spans="1:16" x14ac:dyDescent="0.45">
      <c r="A64" s="9" t="s">
        <v>691</v>
      </c>
      <c r="B64" s="9" t="s">
        <v>698</v>
      </c>
      <c r="C64" s="12">
        <v>-1.2089999999999996</v>
      </c>
      <c r="L64" s="9"/>
      <c r="M64" s="9"/>
      <c r="N64" s="9"/>
      <c r="O64" s="9"/>
      <c r="P64" s="9"/>
    </row>
    <row r="65" spans="1:16" x14ac:dyDescent="0.45">
      <c r="A65" s="9" t="s">
        <v>691</v>
      </c>
      <c r="B65" s="9" t="s">
        <v>698</v>
      </c>
      <c r="C65" s="12">
        <v>-0.35899999999999821</v>
      </c>
      <c r="L65" s="9"/>
      <c r="M65" s="9"/>
      <c r="N65" s="9"/>
      <c r="O65" s="9"/>
      <c r="P65" s="9"/>
    </row>
    <row r="66" spans="1:16" x14ac:dyDescent="0.45">
      <c r="A66" s="9" t="s">
        <v>693</v>
      </c>
      <c r="B66" s="9" t="s">
        <v>698</v>
      </c>
      <c r="C66" s="12">
        <v>-0.53699999999999903</v>
      </c>
      <c r="L66" s="9"/>
      <c r="M66" s="9"/>
      <c r="N66" s="9"/>
      <c r="O66" s="9"/>
      <c r="P66" s="9"/>
    </row>
    <row r="67" spans="1:16" x14ac:dyDescent="0.45">
      <c r="A67" s="9" t="s">
        <v>691</v>
      </c>
      <c r="B67" s="9" t="s">
        <v>698</v>
      </c>
      <c r="C67" s="12">
        <v>-0.67399999999999949</v>
      </c>
      <c r="L67" s="9"/>
      <c r="M67" s="9"/>
      <c r="N67" s="9"/>
      <c r="O67" s="9"/>
      <c r="P67" s="9"/>
    </row>
    <row r="68" spans="1:16" x14ac:dyDescent="0.45">
      <c r="A68" s="9" t="s">
        <v>693</v>
      </c>
      <c r="B68" s="9" t="s">
        <v>698</v>
      </c>
      <c r="C68" s="12">
        <v>-0.28200000000000003</v>
      </c>
      <c r="L68" s="9"/>
      <c r="M68" s="9"/>
      <c r="N68" s="9"/>
      <c r="O68" s="9"/>
      <c r="P68" s="9"/>
    </row>
    <row r="69" spans="1:16" x14ac:dyDescent="0.45">
      <c r="A69" s="9" t="s">
        <v>693</v>
      </c>
      <c r="B69" s="9" t="s">
        <v>698</v>
      </c>
      <c r="C69" s="12">
        <v>8.3999999999999631E-2</v>
      </c>
      <c r="L69" s="9"/>
      <c r="M69" s="9"/>
      <c r="N69" s="9"/>
      <c r="O69" s="9"/>
      <c r="P69" s="9"/>
    </row>
    <row r="70" spans="1:16" x14ac:dyDescent="0.45">
      <c r="A70" s="9" t="s">
        <v>693</v>
      </c>
      <c r="B70" s="9" t="s">
        <v>698</v>
      </c>
      <c r="C70" s="12">
        <v>-0.46600000000000108</v>
      </c>
      <c r="L70" s="9"/>
      <c r="M70" s="9"/>
      <c r="N70" s="9"/>
      <c r="O70" s="9"/>
      <c r="P70" s="9"/>
    </row>
    <row r="71" spans="1:16" x14ac:dyDescent="0.45">
      <c r="A71" s="9" t="s">
        <v>691</v>
      </c>
      <c r="B71" s="9" t="s">
        <v>698</v>
      </c>
      <c r="C71" s="12">
        <v>-0.3539999999999992</v>
      </c>
      <c r="L71" s="9"/>
      <c r="M71" s="9"/>
      <c r="N71" s="9"/>
      <c r="O71" s="9"/>
      <c r="P71" s="9"/>
    </row>
    <row r="72" spans="1:16" x14ac:dyDescent="0.45">
      <c r="A72" s="9" t="s">
        <v>693</v>
      </c>
      <c r="B72" s="9" t="s">
        <v>698</v>
      </c>
      <c r="C72" s="12">
        <v>-0.11500000000000199</v>
      </c>
      <c r="L72" s="9"/>
      <c r="M72" s="9"/>
      <c r="N72" s="9"/>
      <c r="O72" s="9"/>
      <c r="P72" s="9"/>
    </row>
    <row r="73" spans="1:16" x14ac:dyDescent="0.45">
      <c r="A73" s="9" t="s">
        <v>693</v>
      </c>
      <c r="B73" s="9" t="s">
        <v>698</v>
      </c>
      <c r="C73" s="12">
        <v>-0.57199999999999918</v>
      </c>
      <c r="L73" s="9"/>
      <c r="M73" s="9"/>
      <c r="N73" s="9"/>
      <c r="O73" s="9"/>
      <c r="P73" s="9"/>
    </row>
    <row r="74" spans="1:16" x14ac:dyDescent="0.45">
      <c r="A74" s="9" t="s">
        <v>693</v>
      </c>
      <c r="B74" s="9" t="s">
        <v>698</v>
      </c>
      <c r="C74" s="12">
        <v>-0.39700000000000202</v>
      </c>
      <c r="L74" s="9"/>
      <c r="M74" s="9"/>
      <c r="N74" s="9"/>
      <c r="O74" s="9"/>
      <c r="P74" s="9"/>
    </row>
    <row r="75" spans="1:16" x14ac:dyDescent="0.45">
      <c r="A75" s="9" t="s">
        <v>691</v>
      </c>
      <c r="B75" s="9" t="s">
        <v>698</v>
      </c>
      <c r="C75" s="12">
        <v>-2.7000000000001023E-2</v>
      </c>
      <c r="L75" s="9"/>
      <c r="M75" s="9"/>
      <c r="N75" s="9"/>
      <c r="O75" s="9"/>
      <c r="P75" s="9"/>
    </row>
    <row r="76" spans="1:16" x14ac:dyDescent="0.45">
      <c r="A76" s="9" t="s">
        <v>693</v>
      </c>
      <c r="B76" s="9" t="s">
        <v>698</v>
      </c>
      <c r="C76" s="12">
        <v>-1.3739999999999988</v>
      </c>
      <c r="L76" s="9"/>
      <c r="M76" s="9"/>
      <c r="N76" s="9"/>
      <c r="O76" s="9"/>
      <c r="P76" s="9"/>
    </row>
    <row r="77" spans="1:16" x14ac:dyDescent="0.45">
      <c r="A77" s="9" t="s">
        <v>691</v>
      </c>
      <c r="B77" s="9" t="s">
        <v>698</v>
      </c>
      <c r="C77" s="12">
        <v>0.4269999999999996</v>
      </c>
      <c r="L77" s="9"/>
      <c r="M77" s="9"/>
      <c r="N77" s="9"/>
      <c r="O77" s="9"/>
      <c r="P77" s="9"/>
    </row>
    <row r="78" spans="1:16" x14ac:dyDescent="0.45">
      <c r="A78" s="9" t="s">
        <v>691</v>
      </c>
      <c r="B78" s="9" t="s">
        <v>698</v>
      </c>
      <c r="C78" s="12">
        <v>-0.44999999999999929</v>
      </c>
      <c r="L78" s="9"/>
      <c r="M78" s="9"/>
      <c r="N78" s="9"/>
      <c r="O78" s="9"/>
      <c r="P78" s="9"/>
    </row>
    <row r="79" spans="1:16" x14ac:dyDescent="0.45">
      <c r="A79" s="9" t="s">
        <v>691</v>
      </c>
      <c r="B79" s="9" t="s">
        <v>698</v>
      </c>
      <c r="C79" s="12">
        <v>-0.63299999999999912</v>
      </c>
      <c r="L79" s="9"/>
      <c r="M79" s="9"/>
      <c r="N79" s="9"/>
      <c r="O79" s="9"/>
      <c r="P79" s="9"/>
    </row>
    <row r="80" spans="1:16" x14ac:dyDescent="0.45">
      <c r="A80" s="9" t="s">
        <v>693</v>
      </c>
      <c r="B80" s="9" t="s">
        <v>698</v>
      </c>
      <c r="C80" s="12">
        <v>-0.95599999999999952</v>
      </c>
      <c r="L80" s="9"/>
      <c r="M80" s="9"/>
      <c r="N80" s="9"/>
      <c r="O80" s="9"/>
      <c r="P80" s="9"/>
    </row>
    <row r="81" spans="1:16" x14ac:dyDescent="0.45">
      <c r="A81" s="9" t="s">
        <v>691</v>
      </c>
      <c r="B81" s="9" t="s">
        <v>698</v>
      </c>
      <c r="C81" s="12">
        <v>-0.33999999999999986</v>
      </c>
      <c r="L81" s="9"/>
      <c r="M81" s="9"/>
      <c r="N81" s="9"/>
      <c r="O81" s="9"/>
      <c r="P81" s="9"/>
    </row>
    <row r="82" spans="1:16" x14ac:dyDescent="0.45">
      <c r="A82" s="9" t="s">
        <v>691</v>
      </c>
      <c r="B82" s="9" t="s">
        <v>698</v>
      </c>
      <c r="C82" s="12">
        <v>-0.64699999999999847</v>
      </c>
      <c r="L82" s="9"/>
      <c r="M82" s="9"/>
      <c r="N82" s="9"/>
      <c r="O82" s="9"/>
      <c r="P82" s="9"/>
    </row>
    <row r="83" spans="1:16" x14ac:dyDescent="0.45">
      <c r="A83" s="9" t="s">
        <v>693</v>
      </c>
      <c r="B83" s="9" t="s">
        <v>698</v>
      </c>
      <c r="C83" s="12">
        <v>-0.77299999999999969</v>
      </c>
      <c r="L83" s="9"/>
      <c r="M83" s="9"/>
      <c r="N83" s="9"/>
      <c r="O83" s="9"/>
      <c r="P83" s="9"/>
    </row>
    <row r="84" spans="1:16" x14ac:dyDescent="0.45">
      <c r="A84" s="9" t="s">
        <v>691</v>
      </c>
      <c r="B84" s="9" t="s">
        <v>698</v>
      </c>
      <c r="C84" s="12">
        <v>-0.85100000000000264</v>
      </c>
      <c r="L84" s="9"/>
      <c r="M84" s="9"/>
      <c r="N84" s="9"/>
      <c r="O84" s="9"/>
      <c r="P84" s="9"/>
    </row>
    <row r="85" spans="1:16" x14ac:dyDescent="0.45">
      <c r="A85" s="9" t="s">
        <v>691</v>
      </c>
      <c r="B85" s="9" t="s">
        <v>699</v>
      </c>
      <c r="C85" s="12">
        <v>-0.65200000000000102</v>
      </c>
      <c r="L85" s="9"/>
      <c r="M85" s="9"/>
      <c r="N85" s="9"/>
      <c r="O85" s="9"/>
      <c r="P85" s="9"/>
    </row>
    <row r="86" spans="1:16" x14ac:dyDescent="0.45">
      <c r="A86" s="9" t="s">
        <v>691</v>
      </c>
      <c r="B86" s="9" t="s">
        <v>699</v>
      </c>
      <c r="C86" s="12">
        <v>2.699999999999747E-2</v>
      </c>
      <c r="L86" s="9"/>
      <c r="M86" s="9"/>
      <c r="N86" s="9"/>
      <c r="O86" s="9"/>
      <c r="P86" s="9"/>
    </row>
    <row r="87" spans="1:16" x14ac:dyDescent="0.45">
      <c r="A87" s="9" t="s">
        <v>693</v>
      </c>
      <c r="B87" s="9" t="s">
        <v>699</v>
      </c>
      <c r="C87" s="12">
        <v>-0.41499999999999915</v>
      </c>
      <c r="L87" s="9"/>
      <c r="M87" s="9"/>
      <c r="N87" s="9"/>
      <c r="O87" s="9"/>
      <c r="P87" s="9"/>
    </row>
    <row r="88" spans="1:16" x14ac:dyDescent="0.45">
      <c r="A88" s="9" t="s">
        <v>693</v>
      </c>
      <c r="B88" s="9" t="s">
        <v>699</v>
      </c>
      <c r="C88" s="12">
        <v>0.22299999999999898</v>
      </c>
      <c r="L88" s="9"/>
      <c r="M88" s="9"/>
      <c r="N88" s="9"/>
      <c r="O88" s="9"/>
      <c r="P88" s="9"/>
    </row>
    <row r="89" spans="1:16" x14ac:dyDescent="0.45">
      <c r="A89" s="9" t="s">
        <v>693</v>
      </c>
      <c r="B89" s="9" t="s">
        <v>699</v>
      </c>
      <c r="C89" s="12">
        <v>-0.48900000000000077</v>
      </c>
      <c r="L89" s="9"/>
      <c r="M89" s="9"/>
      <c r="N89" s="9"/>
      <c r="O89" s="9"/>
      <c r="P89" s="9"/>
    </row>
    <row r="90" spans="1:16" x14ac:dyDescent="0.45">
      <c r="A90" s="9" t="s">
        <v>693</v>
      </c>
      <c r="B90" s="9" t="s">
        <v>699</v>
      </c>
      <c r="C90" s="12">
        <v>-0.44399999999999906</v>
      </c>
      <c r="L90" s="9"/>
      <c r="M90" s="9"/>
      <c r="N90" s="9"/>
      <c r="O90" s="9"/>
      <c r="P90" s="9"/>
    </row>
    <row r="91" spans="1:16" x14ac:dyDescent="0.45">
      <c r="A91" s="9" t="s">
        <v>693</v>
      </c>
      <c r="B91" s="9" t="s">
        <v>699</v>
      </c>
      <c r="C91" s="12">
        <v>-0.74199999999999733</v>
      </c>
      <c r="L91" s="9"/>
      <c r="M91" s="9"/>
      <c r="N91" s="9"/>
      <c r="O91" s="9"/>
      <c r="P91" s="9"/>
    </row>
    <row r="92" spans="1:16" x14ac:dyDescent="0.45">
      <c r="A92" s="9" t="s">
        <v>693</v>
      </c>
      <c r="B92" s="9" t="s">
        <v>699</v>
      </c>
      <c r="C92" s="12">
        <v>-0.4480000000000004</v>
      </c>
      <c r="L92" s="9"/>
      <c r="M92" s="9"/>
      <c r="N92" s="9"/>
      <c r="O92" s="9"/>
      <c r="P92" s="9"/>
    </row>
    <row r="93" spans="1:16" x14ac:dyDescent="0.45">
      <c r="A93" s="9" t="s">
        <v>693</v>
      </c>
      <c r="B93" s="9" t="s">
        <v>699</v>
      </c>
      <c r="C93" s="12">
        <v>0.19899999999999807</v>
      </c>
      <c r="L93" s="9"/>
      <c r="M93" s="9"/>
      <c r="N93" s="9"/>
      <c r="O93" s="9"/>
      <c r="P93" s="9"/>
    </row>
    <row r="94" spans="1:16" x14ac:dyDescent="0.45">
      <c r="A94" s="9" t="s">
        <v>691</v>
      </c>
      <c r="B94" s="9" t="s">
        <v>699</v>
      </c>
      <c r="C94" s="12">
        <v>1.0219999999999985</v>
      </c>
      <c r="L94" s="9"/>
      <c r="M94" s="9"/>
      <c r="N94" s="9"/>
      <c r="O94" s="9"/>
      <c r="P94" s="9"/>
    </row>
    <row r="95" spans="1:16" x14ac:dyDescent="0.45">
      <c r="A95" s="9" t="s">
        <v>691</v>
      </c>
      <c r="B95" s="9" t="s">
        <v>699</v>
      </c>
      <c r="C95" s="12">
        <v>-0.51999999999999957</v>
      </c>
      <c r="L95" s="9"/>
      <c r="M95" s="9"/>
      <c r="N95" s="9"/>
      <c r="O95" s="9"/>
      <c r="P95" s="9"/>
    </row>
    <row r="96" spans="1:16" x14ac:dyDescent="0.45">
      <c r="A96" s="9" t="s">
        <v>691</v>
      </c>
      <c r="B96" s="9" t="s">
        <v>699</v>
      </c>
      <c r="C96" s="12">
        <v>-0.57399999999999807</v>
      </c>
      <c r="L96" s="9"/>
      <c r="M96" s="9"/>
      <c r="N96" s="9"/>
      <c r="O96" s="9"/>
      <c r="P96" s="9"/>
    </row>
    <row r="97" spans="1:16" x14ac:dyDescent="0.45">
      <c r="A97" s="9" t="s">
        <v>691</v>
      </c>
      <c r="B97" s="9" t="s">
        <v>700</v>
      </c>
      <c r="C97" s="12">
        <v>-0.36299999999999955</v>
      </c>
      <c r="L97" s="9"/>
      <c r="M97" s="9"/>
      <c r="N97" s="9"/>
      <c r="O97" s="9"/>
      <c r="P97" s="9"/>
    </row>
    <row r="98" spans="1:16" x14ac:dyDescent="0.45">
      <c r="A98" s="9" t="s">
        <v>691</v>
      </c>
      <c r="B98" s="9" t="s">
        <v>700</v>
      </c>
      <c r="C98" s="12">
        <v>-0.47600000000000264</v>
      </c>
      <c r="L98" s="9"/>
      <c r="M98" s="9"/>
      <c r="N98" s="9"/>
      <c r="O98" s="9"/>
      <c r="P98" s="9"/>
    </row>
    <row r="99" spans="1:16" x14ac:dyDescent="0.45">
      <c r="A99" s="9" t="s">
        <v>691</v>
      </c>
      <c r="B99" s="9" t="s">
        <v>700</v>
      </c>
      <c r="C99" s="12">
        <v>-0.4599999999999973</v>
      </c>
      <c r="L99" s="9"/>
      <c r="M99" s="9"/>
      <c r="N99" s="9"/>
      <c r="O99" s="9"/>
      <c r="P99" s="9"/>
    </row>
    <row r="100" spans="1:16" x14ac:dyDescent="0.45">
      <c r="A100" s="9" t="s">
        <v>693</v>
      </c>
      <c r="B100" s="9" t="s">
        <v>700</v>
      </c>
      <c r="C100" s="12">
        <v>-0.54100000000000037</v>
      </c>
      <c r="L100" s="9"/>
      <c r="M100" s="9"/>
      <c r="N100" s="9"/>
      <c r="O100" s="9"/>
      <c r="P100" s="9"/>
    </row>
    <row r="101" spans="1:16" x14ac:dyDescent="0.45">
      <c r="A101" s="9" t="s">
        <v>693</v>
      </c>
      <c r="B101" s="9" t="s">
        <v>700</v>
      </c>
      <c r="C101" s="12">
        <v>-1.1829999999999998</v>
      </c>
      <c r="L101" s="9"/>
      <c r="M101" s="9"/>
      <c r="N101" s="9"/>
      <c r="O101" s="9"/>
      <c r="P101" s="9"/>
    </row>
    <row r="102" spans="1:16" x14ac:dyDescent="0.45">
      <c r="A102" s="9" t="s">
        <v>691</v>
      </c>
      <c r="B102" s="9" t="s">
        <v>700</v>
      </c>
      <c r="C102" s="12">
        <v>-0.42299999999999827</v>
      </c>
      <c r="L102" s="9"/>
      <c r="M102" s="9"/>
      <c r="N102" s="9"/>
      <c r="O102" s="9"/>
      <c r="P102" s="9"/>
    </row>
    <row r="103" spans="1:16" x14ac:dyDescent="0.45">
      <c r="A103" s="9" t="s">
        <v>693</v>
      </c>
      <c r="B103" s="9" t="s">
        <v>700</v>
      </c>
      <c r="C103" s="12">
        <v>-0.73699999999999832</v>
      </c>
      <c r="L103" s="9"/>
      <c r="M103" s="9"/>
      <c r="N103" s="9"/>
      <c r="O103" s="9"/>
      <c r="P103" s="9"/>
    </row>
    <row r="104" spans="1:16" x14ac:dyDescent="0.45">
      <c r="A104" s="9" t="s">
        <v>693</v>
      </c>
      <c r="B104" s="9" t="s">
        <v>700</v>
      </c>
      <c r="C104" s="12">
        <v>-0.36700000000000088</v>
      </c>
      <c r="L104" s="9"/>
      <c r="M104" s="9"/>
      <c r="N104" s="9"/>
      <c r="O104" s="9"/>
      <c r="P104" s="9"/>
    </row>
    <row r="105" spans="1:16" x14ac:dyDescent="0.45">
      <c r="A105" s="9" t="s">
        <v>691</v>
      </c>
      <c r="B105" s="9" t="s">
        <v>700</v>
      </c>
      <c r="C105" s="12">
        <v>-0.41699999999999804</v>
      </c>
      <c r="L105" s="9"/>
      <c r="M105" s="9"/>
      <c r="N105" s="9"/>
      <c r="O105" s="9"/>
      <c r="P105" s="9"/>
    </row>
    <row r="106" spans="1:16" x14ac:dyDescent="0.45">
      <c r="A106" s="9" t="s">
        <v>693</v>
      </c>
      <c r="B106" s="9" t="s">
        <v>700</v>
      </c>
      <c r="C106" s="12">
        <v>0.16999999999999815</v>
      </c>
      <c r="L106" s="9"/>
      <c r="M106" s="9"/>
      <c r="N106" s="9"/>
      <c r="O106" s="9"/>
      <c r="P106" s="9"/>
    </row>
    <row r="107" spans="1:16" x14ac:dyDescent="0.45">
      <c r="A107" s="9" t="s">
        <v>693</v>
      </c>
      <c r="B107" s="9" t="s">
        <v>700</v>
      </c>
      <c r="C107" s="12">
        <v>-1.1229999999999976</v>
      </c>
      <c r="L107" s="9"/>
      <c r="M107" s="9"/>
      <c r="N107" s="9"/>
      <c r="O107" s="9"/>
      <c r="P107" s="9"/>
    </row>
    <row r="108" spans="1:16" x14ac:dyDescent="0.45">
      <c r="A108" s="9" t="s">
        <v>693</v>
      </c>
      <c r="B108" s="9" t="s">
        <v>700</v>
      </c>
      <c r="C108" s="12">
        <v>0.62999999999999901</v>
      </c>
      <c r="L108" s="9"/>
      <c r="M108" s="9"/>
      <c r="N108" s="9"/>
      <c r="O108" s="9"/>
      <c r="P108" s="9"/>
    </row>
    <row r="109" spans="1:16" x14ac:dyDescent="0.45">
      <c r="A109" s="9" t="s">
        <v>693</v>
      </c>
      <c r="B109" s="9" t="s">
        <v>700</v>
      </c>
      <c r="C109" s="12">
        <v>-0.2900000000000027</v>
      </c>
      <c r="L109" s="9"/>
      <c r="M109" s="9"/>
      <c r="N109" s="9"/>
      <c r="O109" s="9"/>
      <c r="P109" s="9"/>
    </row>
    <row r="110" spans="1:16" x14ac:dyDescent="0.45">
      <c r="A110" s="9" t="s">
        <v>693</v>
      </c>
      <c r="B110" s="9" t="s">
        <v>701</v>
      </c>
      <c r="C110" s="12">
        <v>-16.852</v>
      </c>
      <c r="L110" s="9"/>
      <c r="M110" s="9"/>
      <c r="N110" s="9"/>
      <c r="O110" s="9"/>
      <c r="P110" s="9"/>
    </row>
    <row r="111" spans="1:16" x14ac:dyDescent="0.45">
      <c r="A111" s="9" t="s">
        <v>693</v>
      </c>
      <c r="B111" s="9" t="s">
        <v>701</v>
      </c>
      <c r="C111" s="12">
        <v>-0.22000000000000242</v>
      </c>
      <c r="L111" s="9"/>
      <c r="M111" s="9"/>
      <c r="N111" s="9"/>
      <c r="O111" s="9"/>
      <c r="P111" s="9"/>
    </row>
    <row r="112" spans="1:16" x14ac:dyDescent="0.45">
      <c r="A112" s="9" t="s">
        <v>693</v>
      </c>
      <c r="B112" s="9" t="s">
        <v>701</v>
      </c>
      <c r="C112" s="12">
        <v>-0.91300000000000026</v>
      </c>
      <c r="L112" s="9"/>
      <c r="M112" s="9"/>
      <c r="N112" s="9"/>
      <c r="O112" s="9"/>
      <c r="P112" s="9"/>
    </row>
    <row r="113" spans="1:16" x14ac:dyDescent="0.45">
      <c r="A113" s="9" t="s">
        <v>693</v>
      </c>
      <c r="B113" s="9" t="s">
        <v>701</v>
      </c>
      <c r="C113" s="12">
        <v>9.7040000000000006</v>
      </c>
      <c r="L113" s="9"/>
      <c r="M113" s="9"/>
      <c r="N113" s="9"/>
      <c r="O113" s="9"/>
      <c r="P113" s="9"/>
    </row>
    <row r="114" spans="1:16" x14ac:dyDescent="0.45">
      <c r="A114" s="9" t="s">
        <v>693</v>
      </c>
      <c r="B114" s="9" t="s">
        <v>701</v>
      </c>
      <c r="C114" s="12">
        <v>-0.63200000000000145</v>
      </c>
      <c r="L114" s="9"/>
      <c r="M114" s="9"/>
      <c r="N114" s="9"/>
      <c r="O114" s="9"/>
      <c r="P114" s="9"/>
    </row>
    <row r="115" spans="1:16" x14ac:dyDescent="0.45">
      <c r="A115" s="9" t="s">
        <v>693</v>
      </c>
      <c r="B115" s="9" t="s">
        <v>701</v>
      </c>
      <c r="C115" s="12">
        <v>-0.41100000000000136</v>
      </c>
      <c r="L115" s="9"/>
      <c r="M115" s="9"/>
      <c r="N115" s="9"/>
      <c r="O115" s="9"/>
      <c r="P115" s="9"/>
    </row>
    <row r="116" spans="1:16" x14ac:dyDescent="0.45">
      <c r="A116" s="9" t="s">
        <v>693</v>
      </c>
      <c r="B116" s="9" t="s">
        <v>701</v>
      </c>
      <c r="C116" s="12">
        <v>-11.155999999999999</v>
      </c>
      <c r="L116" s="9"/>
      <c r="M116" s="9"/>
      <c r="N116" s="9"/>
      <c r="O116" s="9"/>
      <c r="P116" s="9"/>
    </row>
    <row r="117" spans="1:16" x14ac:dyDescent="0.45">
      <c r="A117" s="9" t="s">
        <v>693</v>
      </c>
      <c r="B117" s="9" t="s">
        <v>701</v>
      </c>
      <c r="C117" s="12">
        <v>16.076999999999998</v>
      </c>
      <c r="L117" s="9"/>
      <c r="M117" s="9"/>
      <c r="N117" s="9"/>
      <c r="O117" s="9"/>
      <c r="P117" s="9"/>
    </row>
    <row r="118" spans="1:16" x14ac:dyDescent="0.45">
      <c r="A118" s="9" t="s">
        <v>693</v>
      </c>
      <c r="B118" s="9" t="s">
        <v>701</v>
      </c>
      <c r="C118" s="12">
        <v>-0.80999999999999872</v>
      </c>
      <c r="L118" s="9"/>
      <c r="M118" s="9"/>
      <c r="N118" s="9"/>
      <c r="O118" s="9"/>
      <c r="P118" s="9"/>
    </row>
    <row r="119" spans="1:16" x14ac:dyDescent="0.45">
      <c r="A119" s="9" t="s">
        <v>693</v>
      </c>
      <c r="B119" s="9" t="s">
        <v>701</v>
      </c>
      <c r="C119" s="12">
        <v>-1.0679999999999978</v>
      </c>
      <c r="L119" s="9"/>
      <c r="M119" s="9"/>
      <c r="N119" s="9"/>
      <c r="O119" s="9"/>
      <c r="P119" s="9"/>
    </row>
    <row r="120" spans="1:16" x14ac:dyDescent="0.45">
      <c r="A120" s="9" t="s">
        <v>693</v>
      </c>
      <c r="B120" s="9" t="s">
        <v>701</v>
      </c>
      <c r="C120" s="12">
        <v>-0.51099999999999923</v>
      </c>
      <c r="L120" s="9"/>
      <c r="M120" s="9"/>
      <c r="N120" s="9"/>
      <c r="O120" s="9"/>
      <c r="P120" s="9"/>
    </row>
    <row r="121" spans="1:16" x14ac:dyDescent="0.45">
      <c r="A121" s="9" t="s">
        <v>691</v>
      </c>
      <c r="B121" s="9" t="s">
        <v>701</v>
      </c>
      <c r="C121" s="12">
        <v>-0.66900000000000048</v>
      </c>
      <c r="L121" s="9"/>
      <c r="M121" s="9"/>
      <c r="N121" s="9"/>
      <c r="O121" s="9"/>
      <c r="P121" s="9"/>
    </row>
    <row r="122" spans="1:16" x14ac:dyDescent="0.45">
      <c r="A122" s="9" t="s">
        <v>691</v>
      </c>
      <c r="B122" s="9" t="s">
        <v>701</v>
      </c>
      <c r="C122" s="12">
        <v>0.43199999999999861</v>
      </c>
      <c r="L122" s="9"/>
      <c r="M122" s="9"/>
      <c r="N122" s="9"/>
      <c r="O122" s="9"/>
      <c r="P122" s="9"/>
    </row>
    <row r="123" spans="1:16" x14ac:dyDescent="0.45">
      <c r="A123" s="9" t="s">
        <v>691</v>
      </c>
      <c r="B123" s="9" t="s">
        <v>701</v>
      </c>
      <c r="C123" s="12">
        <v>-18.509</v>
      </c>
      <c r="L123" s="9"/>
      <c r="M123" s="9"/>
      <c r="N123" s="9"/>
      <c r="O123" s="9"/>
      <c r="P123" s="9"/>
    </row>
    <row r="124" spans="1:16" x14ac:dyDescent="0.45">
      <c r="A124" s="9" t="s">
        <v>693</v>
      </c>
      <c r="B124" s="9" t="s">
        <v>701</v>
      </c>
      <c r="C124" s="12">
        <v>-0.93099999999999739</v>
      </c>
      <c r="L124" s="9"/>
      <c r="M124" s="9"/>
      <c r="N124" s="9"/>
      <c r="O124" s="9"/>
      <c r="P124" s="9"/>
    </row>
    <row r="125" spans="1:16" x14ac:dyDescent="0.45">
      <c r="A125" s="9" t="s">
        <v>693</v>
      </c>
      <c r="B125" s="9" t="s">
        <v>701</v>
      </c>
      <c r="C125" s="12">
        <v>-1.5810000000000031</v>
      </c>
      <c r="L125" s="9"/>
      <c r="M125" s="9"/>
      <c r="N125" s="9"/>
      <c r="O125" s="9"/>
      <c r="P125" s="9"/>
    </row>
    <row r="126" spans="1:16" x14ac:dyDescent="0.45">
      <c r="A126" s="9" t="s">
        <v>693</v>
      </c>
      <c r="B126" s="9" t="s">
        <v>702</v>
      </c>
      <c r="C126" s="12">
        <v>-0.7970000000000006</v>
      </c>
      <c r="L126" s="9"/>
      <c r="M126" s="9"/>
      <c r="N126" s="9"/>
      <c r="O126" s="9"/>
      <c r="P126" s="9"/>
    </row>
    <row r="127" spans="1:16" x14ac:dyDescent="0.45">
      <c r="A127" s="9" t="s">
        <v>691</v>
      </c>
      <c r="B127" s="9" t="s">
        <v>702</v>
      </c>
      <c r="C127" s="12">
        <v>-8.8000000000000966E-2</v>
      </c>
      <c r="L127" s="9"/>
      <c r="M127" s="9"/>
      <c r="N127" s="9"/>
      <c r="O127" s="9"/>
      <c r="P127" s="9"/>
    </row>
    <row r="128" spans="1:16" x14ac:dyDescent="0.45">
      <c r="A128" s="9" t="s">
        <v>691</v>
      </c>
      <c r="B128" s="9" t="s">
        <v>702</v>
      </c>
      <c r="C128" s="12">
        <v>-0.2759999999999998</v>
      </c>
      <c r="L128" s="9"/>
      <c r="M128" s="9"/>
      <c r="N128" s="9"/>
      <c r="O128" s="9"/>
      <c r="P128" s="9"/>
    </row>
    <row r="129" spans="1:16" x14ac:dyDescent="0.45">
      <c r="A129" s="9" t="s">
        <v>691</v>
      </c>
      <c r="B129" s="9" t="s">
        <v>702</v>
      </c>
      <c r="C129" s="12">
        <v>-4.0990000000000002</v>
      </c>
      <c r="L129" s="9"/>
      <c r="M129" s="9"/>
      <c r="N129" s="9"/>
      <c r="O129" s="9"/>
      <c r="P129" s="9"/>
    </row>
    <row r="130" spans="1:16" x14ac:dyDescent="0.45">
      <c r="A130" s="9" t="s">
        <v>693</v>
      </c>
      <c r="B130" s="9" t="s">
        <v>702</v>
      </c>
      <c r="C130" s="12">
        <v>0.21699999999999875</v>
      </c>
      <c r="L130" s="9"/>
      <c r="M130" s="9"/>
      <c r="N130" s="9"/>
      <c r="O130" s="9"/>
      <c r="P130" s="9"/>
    </row>
    <row r="131" spans="1:16" x14ac:dyDescent="0.45">
      <c r="A131" s="9" t="s">
        <v>691</v>
      </c>
      <c r="B131" s="9" t="s">
        <v>702</v>
      </c>
      <c r="C131" s="12">
        <v>-0.35200000000000031</v>
      </c>
      <c r="L131" s="9"/>
      <c r="M131" s="9"/>
      <c r="N131" s="9"/>
      <c r="O131" s="9"/>
      <c r="P131" s="9"/>
    </row>
    <row r="132" spans="1:16" x14ac:dyDescent="0.45">
      <c r="A132" s="9" t="s">
        <v>693</v>
      </c>
      <c r="B132" s="9" t="s">
        <v>702</v>
      </c>
      <c r="C132" s="12">
        <v>-9.0000000000003411E-3</v>
      </c>
      <c r="L132" s="9"/>
      <c r="M132" s="9"/>
      <c r="N132" s="9"/>
      <c r="O132" s="9"/>
      <c r="P132" s="9"/>
    </row>
    <row r="133" spans="1:16" x14ac:dyDescent="0.45">
      <c r="A133" s="9" t="s">
        <v>691</v>
      </c>
      <c r="B133" s="9" t="s">
        <v>702</v>
      </c>
      <c r="C133" s="12">
        <v>-4.1679999999999993</v>
      </c>
      <c r="L133" s="9"/>
      <c r="M133" s="9"/>
      <c r="N133" s="9"/>
      <c r="O133" s="9"/>
      <c r="P133" s="9"/>
    </row>
    <row r="134" spans="1:16" x14ac:dyDescent="0.45">
      <c r="A134" s="9" t="s">
        <v>693</v>
      </c>
      <c r="B134" s="9" t="s">
        <v>702</v>
      </c>
      <c r="C134" s="12">
        <v>-0.2640000000000029</v>
      </c>
      <c r="L134" s="9"/>
      <c r="M134" s="9"/>
      <c r="N134" s="9"/>
      <c r="O134" s="9"/>
      <c r="P134" s="9"/>
    </row>
    <row r="135" spans="1:16" x14ac:dyDescent="0.45">
      <c r="A135" s="9" t="s">
        <v>691</v>
      </c>
      <c r="B135" s="9" t="s">
        <v>702</v>
      </c>
      <c r="C135" s="12">
        <v>-0.40900000000000247</v>
      </c>
      <c r="L135" s="9"/>
      <c r="M135" s="9"/>
      <c r="N135" s="9"/>
      <c r="O135" s="9"/>
      <c r="P135" s="9"/>
    </row>
    <row r="136" spans="1:16" x14ac:dyDescent="0.45">
      <c r="A136" s="9" t="s">
        <v>693</v>
      </c>
      <c r="B136" s="9" t="s">
        <v>702</v>
      </c>
      <c r="C136" s="12">
        <v>-0.99200000000000088</v>
      </c>
      <c r="L136" s="9"/>
      <c r="M136" s="9"/>
      <c r="N136" s="9"/>
      <c r="O136" s="9"/>
      <c r="P136" s="9"/>
    </row>
    <row r="137" spans="1:16" x14ac:dyDescent="0.45">
      <c r="A137" s="9" t="s">
        <v>691</v>
      </c>
      <c r="B137" s="9" t="s">
        <v>702</v>
      </c>
      <c r="C137" s="12">
        <v>-1.990000000000002</v>
      </c>
      <c r="L137" s="9"/>
      <c r="M137" s="9"/>
      <c r="N137" s="9"/>
      <c r="O137" s="9"/>
      <c r="P137" s="9"/>
    </row>
    <row r="138" spans="1:16" x14ac:dyDescent="0.45">
      <c r="A138" s="9" t="s">
        <v>691</v>
      </c>
      <c r="B138" s="9" t="s">
        <v>702</v>
      </c>
      <c r="C138" s="12">
        <v>-0.29100000000000037</v>
      </c>
      <c r="L138" s="9"/>
      <c r="M138" s="9"/>
      <c r="N138" s="9"/>
      <c r="O138" s="9"/>
      <c r="P138" s="9"/>
    </row>
    <row r="139" spans="1:16" x14ac:dyDescent="0.45">
      <c r="A139" s="9" t="s">
        <v>693</v>
      </c>
      <c r="B139" s="9" t="s">
        <v>702</v>
      </c>
      <c r="C139" s="12">
        <v>-0.74699999999999989</v>
      </c>
      <c r="L139" s="9"/>
      <c r="M139" s="9"/>
      <c r="N139" s="9"/>
      <c r="O139" s="9"/>
      <c r="P139" s="9"/>
    </row>
    <row r="140" spans="1:16" x14ac:dyDescent="0.45">
      <c r="A140" s="9" t="s">
        <v>691</v>
      </c>
      <c r="B140" s="9" t="s">
        <v>702</v>
      </c>
      <c r="C140" s="12">
        <v>-20.277999999999999</v>
      </c>
      <c r="L140" s="9"/>
      <c r="M140" s="9"/>
      <c r="N140" s="9"/>
      <c r="O140" s="9"/>
      <c r="P140" s="9"/>
    </row>
    <row r="141" spans="1:16" x14ac:dyDescent="0.45">
      <c r="A141" s="9" t="s">
        <v>693</v>
      </c>
      <c r="B141" s="9" t="s">
        <v>702</v>
      </c>
      <c r="C141" s="12">
        <v>-18.179000000000002</v>
      </c>
      <c r="L141" s="9"/>
      <c r="M141" s="9"/>
      <c r="N141" s="9"/>
      <c r="O141" s="9"/>
      <c r="P141" s="9"/>
    </row>
    <row r="142" spans="1:16" x14ac:dyDescent="0.45">
      <c r="A142" s="9" t="s">
        <v>691</v>
      </c>
      <c r="B142" s="9" t="s">
        <v>702</v>
      </c>
      <c r="C142" s="12">
        <v>-0.17000000000000171</v>
      </c>
      <c r="L142" s="9"/>
      <c r="M142" s="9"/>
      <c r="N142" s="9"/>
      <c r="O142" s="9"/>
      <c r="P142" s="9"/>
    </row>
    <row r="143" spans="1:16" x14ac:dyDescent="0.45">
      <c r="A143" s="9" t="s">
        <v>691</v>
      </c>
      <c r="B143" s="9" t="s">
        <v>702</v>
      </c>
      <c r="C143" s="12">
        <v>-0.58800000000000097</v>
      </c>
      <c r="L143" s="9"/>
      <c r="M143" s="9"/>
      <c r="N143" s="9"/>
      <c r="O143" s="9"/>
      <c r="P143" s="9"/>
    </row>
    <row r="144" spans="1:16" x14ac:dyDescent="0.45">
      <c r="A144" s="9" t="s">
        <v>691</v>
      </c>
      <c r="B144" s="9" t="s">
        <v>702</v>
      </c>
      <c r="C144" s="12">
        <v>-1.5609999999999999</v>
      </c>
      <c r="L144" s="9"/>
      <c r="M144" s="9"/>
      <c r="N144" s="9"/>
      <c r="O144" s="9"/>
      <c r="P144" s="9"/>
    </row>
    <row r="145" spans="1:16" x14ac:dyDescent="0.45">
      <c r="A145" s="9" t="s">
        <v>693</v>
      </c>
      <c r="B145" s="9" t="s">
        <v>702</v>
      </c>
      <c r="C145" s="12">
        <v>-0.53200000000000003</v>
      </c>
      <c r="L145" s="9"/>
      <c r="M145" s="9"/>
      <c r="N145" s="9"/>
      <c r="O145" s="9"/>
      <c r="P145" s="9"/>
    </row>
    <row r="146" spans="1:16" x14ac:dyDescent="0.45">
      <c r="A146" s="9" t="s">
        <v>691</v>
      </c>
      <c r="B146" s="9" t="s">
        <v>702</v>
      </c>
      <c r="C146" s="12">
        <v>-0.29200000000000159</v>
      </c>
      <c r="L146" s="9"/>
      <c r="M146" s="9"/>
      <c r="N146" s="9"/>
      <c r="O146" s="9"/>
      <c r="P146" s="9"/>
    </row>
    <row r="147" spans="1:16" x14ac:dyDescent="0.45">
      <c r="A147" s="9" t="s">
        <v>691</v>
      </c>
      <c r="B147" s="9" t="s">
        <v>702</v>
      </c>
      <c r="C147" s="12">
        <v>-0.2029999999999994</v>
      </c>
      <c r="L147" s="9"/>
      <c r="M147" s="9"/>
      <c r="N147" s="9"/>
      <c r="O147" s="9"/>
      <c r="P147" s="9"/>
    </row>
    <row r="148" spans="1:16" x14ac:dyDescent="0.45">
      <c r="A148" s="9" t="s">
        <v>691</v>
      </c>
      <c r="B148" s="9" t="s">
        <v>702</v>
      </c>
      <c r="C148" s="12">
        <v>-1.5289999999999999</v>
      </c>
      <c r="L148" s="9"/>
      <c r="M148" s="9"/>
      <c r="N148" s="9"/>
      <c r="O148" s="9"/>
      <c r="P148" s="9"/>
    </row>
    <row r="149" spans="1:16" x14ac:dyDescent="0.45">
      <c r="A149" s="9" t="s">
        <v>693</v>
      </c>
      <c r="B149" s="9" t="s">
        <v>702</v>
      </c>
      <c r="C149" s="12">
        <v>-16.835999999999999</v>
      </c>
      <c r="L149" s="9"/>
      <c r="M149" s="9"/>
      <c r="N149" s="9"/>
      <c r="O149" s="9"/>
      <c r="P149" s="9"/>
    </row>
    <row r="150" spans="1:16" x14ac:dyDescent="0.45">
      <c r="A150" s="9" t="s">
        <v>693</v>
      </c>
      <c r="B150" s="9" t="s">
        <v>703</v>
      </c>
      <c r="C150" s="12">
        <v>-1.2160000000000011</v>
      </c>
      <c r="L150" s="9"/>
      <c r="M150" s="9"/>
      <c r="N150" s="9"/>
      <c r="O150" s="9"/>
      <c r="P150" s="9"/>
    </row>
    <row r="151" spans="1:16" x14ac:dyDescent="0.45">
      <c r="A151" s="9" t="s">
        <v>691</v>
      </c>
      <c r="B151" s="9" t="s">
        <v>703</v>
      </c>
      <c r="C151" s="12">
        <v>-0.44200000000000017</v>
      </c>
      <c r="L151" s="9"/>
      <c r="M151" s="9"/>
      <c r="N151" s="9"/>
      <c r="O151" s="9"/>
      <c r="P151" s="9"/>
    </row>
    <row r="152" spans="1:16" x14ac:dyDescent="0.45">
      <c r="A152" s="9" t="s">
        <v>691</v>
      </c>
      <c r="B152" s="9" t="s">
        <v>703</v>
      </c>
      <c r="C152" s="12">
        <v>0.3490000000000002</v>
      </c>
      <c r="L152" s="9"/>
      <c r="M152" s="9"/>
      <c r="N152" s="9"/>
      <c r="O152" s="9"/>
      <c r="P152" s="9"/>
    </row>
    <row r="153" spans="1:16" x14ac:dyDescent="0.45">
      <c r="A153" s="9" t="s">
        <v>693</v>
      </c>
      <c r="B153" s="9" t="s">
        <v>703</v>
      </c>
      <c r="C153" s="12">
        <v>-0.65899999999999892</v>
      </c>
      <c r="L153" s="9"/>
      <c r="M153" s="9"/>
      <c r="N153" s="9"/>
      <c r="O153" s="9"/>
      <c r="P153" s="9"/>
    </row>
    <row r="154" spans="1:16" x14ac:dyDescent="0.45">
      <c r="A154" s="9" t="s">
        <v>693</v>
      </c>
      <c r="B154" s="9" t="s">
        <v>703</v>
      </c>
      <c r="C154" s="12">
        <v>-2.3880000000000017</v>
      </c>
      <c r="L154" s="9"/>
      <c r="M154" s="9"/>
      <c r="N154" s="9"/>
      <c r="O154" s="9"/>
      <c r="P154" s="9"/>
    </row>
    <row r="155" spans="1:16" x14ac:dyDescent="0.45">
      <c r="A155" s="9" t="s">
        <v>691</v>
      </c>
      <c r="B155" s="9" t="s">
        <v>703</v>
      </c>
      <c r="C155" s="12">
        <v>-0.74000000000000199</v>
      </c>
      <c r="L155" s="9"/>
      <c r="M155" s="9"/>
      <c r="N155" s="9"/>
      <c r="O155" s="9"/>
      <c r="P155" s="9"/>
    </row>
    <row r="156" spans="1:16" x14ac:dyDescent="0.45">
      <c r="A156" s="9" t="s">
        <v>691</v>
      </c>
      <c r="B156" s="9" t="s">
        <v>703</v>
      </c>
      <c r="C156" s="12">
        <v>-0.91900000000000048</v>
      </c>
      <c r="L156" s="9"/>
      <c r="M156" s="9"/>
      <c r="N156" s="9"/>
      <c r="O156" s="9"/>
      <c r="P156" s="9"/>
    </row>
    <row r="157" spans="1:16" x14ac:dyDescent="0.45">
      <c r="A157" s="9" t="s">
        <v>693</v>
      </c>
      <c r="B157" s="9" t="s">
        <v>703</v>
      </c>
      <c r="C157" s="12">
        <v>-0.29500000000000171</v>
      </c>
      <c r="L157" s="9"/>
      <c r="M157" s="9"/>
      <c r="N157" s="9"/>
      <c r="O157" s="9"/>
      <c r="P157" s="9"/>
    </row>
    <row r="158" spans="1:16" x14ac:dyDescent="0.45">
      <c r="A158" s="9" t="s">
        <v>693</v>
      </c>
      <c r="B158" s="9" t="s">
        <v>703</v>
      </c>
      <c r="C158" s="12">
        <v>-3.8960000000000008</v>
      </c>
      <c r="L158" s="9"/>
      <c r="M158" s="9"/>
      <c r="N158" s="9"/>
      <c r="O158" s="9"/>
      <c r="P158" s="9"/>
    </row>
    <row r="159" spans="1:16" x14ac:dyDescent="0.45">
      <c r="A159" s="9" t="s">
        <v>693</v>
      </c>
      <c r="B159" s="9" t="s">
        <v>703</v>
      </c>
      <c r="C159" s="12">
        <v>-1.4939999999999998</v>
      </c>
      <c r="L159" s="9"/>
      <c r="M159" s="9"/>
      <c r="N159" s="9"/>
      <c r="O159" s="9"/>
      <c r="P159" s="9"/>
    </row>
    <row r="160" spans="1:16" x14ac:dyDescent="0.45">
      <c r="A160" s="9" t="s">
        <v>691</v>
      </c>
      <c r="B160" s="9" t="s">
        <v>703</v>
      </c>
      <c r="C160" s="12">
        <v>-0.71699999999999875</v>
      </c>
      <c r="L160" s="9"/>
      <c r="M160" s="9"/>
      <c r="N160" s="9"/>
      <c r="O160" s="9"/>
      <c r="P160" s="9"/>
    </row>
    <row r="161" spans="1:16" x14ac:dyDescent="0.45">
      <c r="A161" s="9" t="s">
        <v>691</v>
      </c>
      <c r="B161" s="9" t="s">
        <v>703</v>
      </c>
      <c r="C161" s="12">
        <v>-1.588000000000001</v>
      </c>
      <c r="L161" s="9"/>
      <c r="M161" s="9"/>
      <c r="N161" s="9"/>
      <c r="O161" s="9"/>
      <c r="P161" s="9"/>
    </row>
    <row r="162" spans="1:16" x14ac:dyDescent="0.45">
      <c r="A162" s="9" t="s">
        <v>693</v>
      </c>
      <c r="B162" s="9" t="s">
        <v>703</v>
      </c>
      <c r="C162" s="12">
        <v>-0.72700000000000031</v>
      </c>
      <c r="L162" s="9"/>
      <c r="M162" s="9"/>
      <c r="N162" s="9"/>
      <c r="O162" s="9"/>
      <c r="P162" s="9"/>
    </row>
    <row r="163" spans="1:16" x14ac:dyDescent="0.45">
      <c r="A163" s="9" t="s">
        <v>693</v>
      </c>
      <c r="B163" s="9" t="s">
        <v>703</v>
      </c>
      <c r="C163" s="12">
        <v>8.6999999999999744E-2</v>
      </c>
      <c r="L163" s="9"/>
      <c r="M163" s="9"/>
      <c r="N163" s="9"/>
      <c r="O163" s="9"/>
      <c r="P163" s="9"/>
    </row>
    <row r="164" spans="1:16" x14ac:dyDescent="0.45">
      <c r="A164" s="9" t="s">
        <v>691</v>
      </c>
      <c r="B164" s="9" t="s">
        <v>703</v>
      </c>
      <c r="C164" s="12">
        <v>-0.54200000000000159</v>
      </c>
      <c r="L164" s="9"/>
      <c r="M164" s="9"/>
      <c r="N164" s="9"/>
      <c r="O164" s="9"/>
      <c r="P164" s="9"/>
    </row>
    <row r="165" spans="1:16" x14ac:dyDescent="0.45">
      <c r="A165" s="9" t="s">
        <v>693</v>
      </c>
      <c r="B165" s="9" t="s">
        <v>704</v>
      </c>
      <c r="C165" s="12">
        <v>-0.16403122000000181</v>
      </c>
      <c r="L165" s="9"/>
      <c r="M165" s="9"/>
      <c r="N165" s="9"/>
      <c r="O165" s="9"/>
      <c r="P165" s="9"/>
    </row>
    <row r="166" spans="1:16" x14ac:dyDescent="0.45">
      <c r="A166" s="9" t="s">
        <v>691</v>
      </c>
      <c r="B166" s="9" t="s">
        <v>704</v>
      </c>
      <c r="C166" s="12">
        <v>-0.37328489999999803</v>
      </c>
      <c r="L166" s="9"/>
      <c r="M166" s="9"/>
      <c r="N166" s="9"/>
      <c r="O166" s="9"/>
      <c r="P166" s="9"/>
    </row>
    <row r="167" spans="1:16" x14ac:dyDescent="0.45">
      <c r="A167" s="9" t="s">
        <v>693</v>
      </c>
      <c r="B167" s="9" t="s">
        <v>704</v>
      </c>
      <c r="C167" s="12">
        <v>-0.78036512000000258</v>
      </c>
      <c r="L167" s="9"/>
      <c r="M167" s="9"/>
      <c r="N167" s="9"/>
      <c r="O167" s="9"/>
      <c r="P167" s="9"/>
    </row>
    <row r="168" spans="1:16" x14ac:dyDescent="0.45">
      <c r="A168" s="9" t="s">
        <v>691</v>
      </c>
      <c r="B168" s="9" t="s">
        <v>704</v>
      </c>
      <c r="C168" s="12">
        <v>-0.32341324000000071</v>
      </c>
      <c r="L168" s="9"/>
      <c r="M168" s="9"/>
      <c r="N168" s="9"/>
      <c r="O168" s="9"/>
      <c r="P168" s="9"/>
    </row>
    <row r="169" spans="1:16" x14ac:dyDescent="0.45">
      <c r="A169" s="9" t="s">
        <v>693</v>
      </c>
      <c r="B169" s="9" t="s">
        <v>704</v>
      </c>
      <c r="C169" s="12">
        <v>-0.59359035000000304</v>
      </c>
      <c r="L169" s="9"/>
      <c r="M169" s="9"/>
      <c r="N169" s="9"/>
      <c r="O169" s="9"/>
      <c r="P169" s="9"/>
    </row>
    <row r="170" spans="1:16" x14ac:dyDescent="0.45">
      <c r="A170" s="9" t="s">
        <v>691</v>
      </c>
      <c r="B170" s="9" t="s">
        <v>704</v>
      </c>
      <c r="C170" s="12">
        <v>-0.23216079000000178</v>
      </c>
      <c r="L170" s="9"/>
      <c r="M170" s="9"/>
      <c r="N170" s="9"/>
      <c r="O170" s="9"/>
      <c r="P170" s="9"/>
    </row>
    <row r="171" spans="1:16" x14ac:dyDescent="0.45">
      <c r="A171" s="9" t="s">
        <v>691</v>
      </c>
      <c r="B171" s="9" t="s">
        <v>704</v>
      </c>
      <c r="C171" s="12">
        <v>-0.45263863999999998</v>
      </c>
      <c r="L171" s="9"/>
      <c r="M171" s="9"/>
      <c r="N171" s="9"/>
      <c r="O171" s="9"/>
      <c r="P171" s="9"/>
    </row>
    <row r="172" spans="1:16" x14ac:dyDescent="0.45">
      <c r="A172" s="9" t="s">
        <v>693</v>
      </c>
      <c r="B172" s="9" t="s">
        <v>704</v>
      </c>
      <c r="C172" s="12">
        <v>-0.42570758999999825</v>
      </c>
      <c r="L172" s="9"/>
      <c r="M172" s="9"/>
      <c r="N172" s="9"/>
      <c r="O172" s="9"/>
      <c r="P172" s="9"/>
    </row>
    <row r="173" spans="1:16" x14ac:dyDescent="0.45">
      <c r="A173" s="9" t="s">
        <v>693</v>
      </c>
      <c r="B173" s="9" t="s">
        <v>704</v>
      </c>
      <c r="C173" s="12">
        <v>-1.1281723600000007</v>
      </c>
      <c r="L173" s="9"/>
      <c r="M173" s="9"/>
      <c r="N173" s="9"/>
      <c r="O173" s="9"/>
      <c r="P173" s="9"/>
    </row>
    <row r="174" spans="1:16" x14ac:dyDescent="0.45">
      <c r="A174" s="9" t="s">
        <v>693</v>
      </c>
      <c r="B174" s="9" t="s">
        <v>704</v>
      </c>
      <c r="C174" s="12">
        <v>0.38816886000000039</v>
      </c>
      <c r="L174" s="9"/>
      <c r="M174" s="9"/>
      <c r="N174" s="9"/>
      <c r="O174" s="9"/>
      <c r="P174" s="9"/>
    </row>
    <row r="175" spans="1:16" x14ac:dyDescent="0.45">
      <c r="A175" s="9" t="s">
        <v>691</v>
      </c>
      <c r="B175" s="9" t="s">
        <v>704</v>
      </c>
      <c r="C175" s="12">
        <v>-0.29618698999999893</v>
      </c>
      <c r="L175" s="9"/>
      <c r="M175" s="9"/>
      <c r="N175" s="9"/>
      <c r="O175" s="9"/>
      <c r="P175" s="9"/>
    </row>
    <row r="176" spans="1:16" x14ac:dyDescent="0.45">
      <c r="A176" s="9" t="s">
        <v>693</v>
      </c>
      <c r="B176" s="9" t="s">
        <v>704</v>
      </c>
      <c r="C176" s="12">
        <v>-1.1344733500000004</v>
      </c>
      <c r="L176" s="9"/>
      <c r="M176" s="9"/>
      <c r="N176" s="9"/>
      <c r="O176" s="9"/>
      <c r="P176" s="9"/>
    </row>
    <row r="177" spans="1:16" x14ac:dyDescent="0.45">
      <c r="A177" s="9" t="s">
        <v>691</v>
      </c>
      <c r="B177" s="9" t="s">
        <v>704</v>
      </c>
      <c r="C177" s="12">
        <v>-0.61842071000000232</v>
      </c>
      <c r="L177" s="9"/>
      <c r="M177" s="9"/>
      <c r="N177" s="9"/>
      <c r="O177" s="9"/>
      <c r="P177" s="9"/>
    </row>
    <row r="178" spans="1:16" x14ac:dyDescent="0.45">
      <c r="A178" s="9" t="s">
        <v>691</v>
      </c>
      <c r="B178" s="9" t="s">
        <v>704</v>
      </c>
      <c r="C178" s="12">
        <v>-0.44639017000000081</v>
      </c>
      <c r="L178" s="9"/>
      <c r="M178" s="9"/>
      <c r="N178" s="9"/>
      <c r="O178" s="9"/>
      <c r="P178" s="9"/>
    </row>
    <row r="179" spans="1:16" x14ac:dyDescent="0.45">
      <c r="A179" s="9" t="s">
        <v>691</v>
      </c>
      <c r="B179" s="9" t="s">
        <v>704</v>
      </c>
      <c r="C179" s="12">
        <v>-0.64140791999999891</v>
      </c>
      <c r="L179" s="9"/>
      <c r="M179" s="9"/>
      <c r="N179" s="9"/>
      <c r="O179" s="9"/>
      <c r="P179" s="9"/>
    </row>
    <row r="180" spans="1:16" x14ac:dyDescent="0.45">
      <c r="A180" s="9" t="s">
        <v>693</v>
      </c>
      <c r="B180" s="9" t="s">
        <v>704</v>
      </c>
      <c r="C180" s="12">
        <v>-0.53982408999999976</v>
      </c>
      <c r="L180" s="9"/>
      <c r="M180" s="9"/>
      <c r="N180" s="9"/>
      <c r="O180" s="9"/>
      <c r="P180" s="9"/>
    </row>
    <row r="181" spans="1:16" x14ac:dyDescent="0.45">
      <c r="A181" s="9" t="s">
        <v>693</v>
      </c>
      <c r="B181" s="9" t="s">
        <v>704</v>
      </c>
      <c r="C181" s="12">
        <v>-0.18104326999999998</v>
      </c>
      <c r="L181" s="9"/>
      <c r="M181" s="9"/>
      <c r="N181" s="9"/>
      <c r="O181" s="9"/>
      <c r="P181" s="9"/>
    </row>
    <row r="182" spans="1:16" x14ac:dyDescent="0.45">
      <c r="A182" s="9" t="s">
        <v>693</v>
      </c>
      <c r="B182" s="9" t="s">
        <v>704</v>
      </c>
      <c r="C182" s="12">
        <v>0.18859153999999734</v>
      </c>
      <c r="L182" s="9"/>
      <c r="M182" s="9"/>
      <c r="N182" s="9"/>
      <c r="O182" s="9"/>
      <c r="P182" s="9"/>
    </row>
    <row r="183" spans="1:16" x14ac:dyDescent="0.45">
      <c r="A183" s="9" t="s">
        <v>693</v>
      </c>
      <c r="B183" s="9" t="s">
        <v>704</v>
      </c>
      <c r="C183" s="12">
        <v>0.57886690999999857</v>
      </c>
      <c r="L183" s="9"/>
      <c r="M183" s="9"/>
      <c r="N183" s="9"/>
      <c r="O183" s="9"/>
      <c r="P183" s="9"/>
    </row>
    <row r="184" spans="1:16" x14ac:dyDescent="0.45">
      <c r="A184" s="9" t="s">
        <v>693</v>
      </c>
      <c r="B184" s="9" t="s">
        <v>704</v>
      </c>
      <c r="C184" s="12">
        <v>-0.60460394000000051</v>
      </c>
      <c r="L184" s="9"/>
      <c r="M184" s="9"/>
      <c r="N184" s="9"/>
      <c r="O184" s="9"/>
      <c r="P184" s="9"/>
    </row>
    <row r="185" spans="1:16" x14ac:dyDescent="0.45">
      <c r="A185" s="9" t="s">
        <v>691</v>
      </c>
      <c r="B185" s="9" t="s">
        <v>704</v>
      </c>
      <c r="C185" s="12">
        <v>-1.5663302899999998</v>
      </c>
      <c r="L185" s="9"/>
      <c r="M185" s="9"/>
      <c r="N185" s="9"/>
      <c r="O185" s="9"/>
      <c r="P185" s="9"/>
    </row>
    <row r="186" spans="1:16" x14ac:dyDescent="0.45">
      <c r="A186" s="9" t="s">
        <v>691</v>
      </c>
      <c r="B186" s="9" t="s">
        <v>704</v>
      </c>
      <c r="C186" s="12">
        <v>-0.61453775000000022</v>
      </c>
      <c r="L186" s="9"/>
      <c r="M186" s="9"/>
      <c r="N186" s="9"/>
      <c r="O186" s="9"/>
      <c r="P186" s="9"/>
    </row>
    <row r="187" spans="1:16" x14ac:dyDescent="0.45">
      <c r="A187" s="9" t="s">
        <v>691</v>
      </c>
      <c r="B187" s="9" t="s">
        <v>704</v>
      </c>
      <c r="C187" s="12">
        <v>-0.56743708999999853</v>
      </c>
      <c r="L187" s="9"/>
      <c r="M187" s="9"/>
      <c r="N187" s="9"/>
      <c r="O187" s="9"/>
      <c r="P187" s="9"/>
    </row>
    <row r="188" spans="1:16" x14ac:dyDescent="0.45">
      <c r="A188" s="9" t="s">
        <v>693</v>
      </c>
      <c r="B188" s="9" t="s">
        <v>704</v>
      </c>
      <c r="C188" s="12">
        <v>-0.57672209000000052</v>
      </c>
      <c r="L188" s="9"/>
      <c r="M188" s="9"/>
      <c r="N188" s="9"/>
      <c r="O188" s="9"/>
      <c r="P188" s="9"/>
    </row>
    <row r="189" spans="1:16" x14ac:dyDescent="0.45">
      <c r="A189" s="9" t="s">
        <v>693</v>
      </c>
      <c r="B189" s="9" t="s">
        <v>704</v>
      </c>
      <c r="C189" s="12">
        <v>0.32231771000000009</v>
      </c>
      <c r="L189" s="9"/>
      <c r="M189" s="9"/>
      <c r="N189" s="9"/>
      <c r="O189" s="9"/>
      <c r="P189" s="9"/>
    </row>
    <row r="190" spans="1:16" x14ac:dyDescent="0.45">
      <c r="A190" s="9" t="s">
        <v>693</v>
      </c>
      <c r="B190" s="9" t="s">
        <v>704</v>
      </c>
      <c r="C190" s="12">
        <v>-0.73967440000000195</v>
      </c>
      <c r="L190" s="9"/>
      <c r="M190" s="9"/>
      <c r="N190" s="9"/>
      <c r="O190" s="9"/>
      <c r="P190" s="9"/>
    </row>
    <row r="191" spans="1:16" x14ac:dyDescent="0.45">
      <c r="A191" s="9" t="s">
        <v>693</v>
      </c>
      <c r="B191" s="9" t="s">
        <v>705</v>
      </c>
      <c r="C191" s="12">
        <v>-1.2959391000000018</v>
      </c>
      <c r="L191" s="9"/>
      <c r="M191" s="9"/>
      <c r="N191" s="9"/>
      <c r="O191" s="9"/>
      <c r="P191" s="9"/>
    </row>
    <row r="192" spans="1:16" x14ac:dyDescent="0.45">
      <c r="A192" s="9" t="s">
        <v>691</v>
      </c>
      <c r="B192" s="9" t="s">
        <v>705</v>
      </c>
      <c r="C192" s="12">
        <v>-0.47964690000000232</v>
      </c>
      <c r="L192" s="9"/>
      <c r="M192" s="9"/>
      <c r="N192" s="9"/>
      <c r="O192" s="9"/>
      <c r="P192" s="9"/>
    </row>
    <row r="193" spans="1:16" x14ac:dyDescent="0.45">
      <c r="A193" s="9" t="s">
        <v>691</v>
      </c>
      <c r="B193" s="9" t="s">
        <v>705</v>
      </c>
      <c r="C193" s="12">
        <v>-0.20117950000000207</v>
      </c>
      <c r="L193" s="9"/>
      <c r="M193" s="9"/>
      <c r="N193" s="9"/>
      <c r="O193" s="9"/>
      <c r="P193" s="9"/>
    </row>
    <row r="194" spans="1:16" x14ac:dyDescent="0.45">
      <c r="A194" s="9" t="s">
        <v>691</v>
      </c>
      <c r="B194" s="9" t="s">
        <v>705</v>
      </c>
      <c r="C194" s="12">
        <v>-2.6867234499999988</v>
      </c>
      <c r="L194" s="9"/>
      <c r="M194" s="9"/>
      <c r="N194" s="9"/>
      <c r="O194" s="9"/>
      <c r="P194" s="9"/>
    </row>
    <row r="195" spans="1:16" x14ac:dyDescent="0.45">
      <c r="A195" s="9" t="s">
        <v>691</v>
      </c>
      <c r="B195" s="9" t="s">
        <v>705</v>
      </c>
      <c r="C195" s="12">
        <v>-0.27462591000000103</v>
      </c>
      <c r="L195" s="9"/>
      <c r="M195" s="9"/>
      <c r="N195" s="9"/>
      <c r="O195" s="9"/>
      <c r="P195" s="9"/>
    </row>
    <row r="196" spans="1:16" x14ac:dyDescent="0.45">
      <c r="A196" s="9" t="s">
        <v>691</v>
      </c>
      <c r="B196" s="9" t="s">
        <v>705</v>
      </c>
      <c r="C196" s="12">
        <v>-0.26911149000000023</v>
      </c>
      <c r="L196" s="9"/>
      <c r="M196" s="9"/>
      <c r="N196" s="9"/>
      <c r="O196" s="9"/>
      <c r="P196" s="9"/>
    </row>
    <row r="197" spans="1:16" x14ac:dyDescent="0.45">
      <c r="A197" s="9" t="s">
        <v>691</v>
      </c>
      <c r="B197" s="9" t="s">
        <v>705</v>
      </c>
      <c r="C197" s="12">
        <v>0.3954199299999992</v>
      </c>
      <c r="L197" s="9"/>
      <c r="M197" s="9"/>
      <c r="N197" s="9"/>
      <c r="O197" s="9"/>
      <c r="P197" s="9"/>
    </row>
    <row r="198" spans="1:16" x14ac:dyDescent="0.45">
      <c r="A198" s="9" t="s">
        <v>691</v>
      </c>
      <c r="B198" s="9" t="s">
        <v>705</v>
      </c>
      <c r="C198" s="12">
        <v>0.52529275999999925</v>
      </c>
      <c r="L198" s="9"/>
      <c r="M198" s="9"/>
      <c r="N198" s="9"/>
      <c r="O198" s="9"/>
      <c r="P198" s="9"/>
    </row>
    <row r="199" spans="1:16" x14ac:dyDescent="0.45">
      <c r="A199" s="9" t="s">
        <v>693</v>
      </c>
      <c r="B199" s="9" t="s">
        <v>705</v>
      </c>
      <c r="C199" s="12">
        <v>-1.1572878600000003</v>
      </c>
      <c r="L199" s="9"/>
      <c r="M199" s="9"/>
      <c r="N199" s="9"/>
      <c r="O199" s="9"/>
      <c r="P199" s="9"/>
    </row>
    <row r="200" spans="1:16" x14ac:dyDescent="0.45">
      <c r="A200" s="9" t="s">
        <v>691</v>
      </c>
      <c r="B200" s="9" t="s">
        <v>705</v>
      </c>
      <c r="C200" s="12">
        <v>-1.1718110499999987</v>
      </c>
      <c r="L200" s="9"/>
      <c r="M200" s="9"/>
      <c r="N200" s="9"/>
      <c r="O200" s="9"/>
      <c r="P200" s="9"/>
    </row>
    <row r="201" spans="1:16" x14ac:dyDescent="0.45">
      <c r="A201" s="9" t="s">
        <v>691</v>
      </c>
      <c r="B201" s="9" t="s">
        <v>705</v>
      </c>
      <c r="C201" s="12">
        <v>-0.45425871999999856</v>
      </c>
      <c r="L201" s="9"/>
      <c r="M201" s="9"/>
      <c r="N201" s="9"/>
      <c r="O201" s="9"/>
      <c r="P201" s="9"/>
    </row>
    <row r="202" spans="1:16" x14ac:dyDescent="0.45">
      <c r="A202" s="9" t="s">
        <v>691</v>
      </c>
      <c r="B202" s="9" t="s">
        <v>705</v>
      </c>
      <c r="C202" s="12">
        <v>1.1567399999989902E-3</v>
      </c>
      <c r="L202" s="9"/>
      <c r="M202" s="9"/>
      <c r="N202" s="9"/>
      <c r="O202" s="9"/>
      <c r="P202" s="9"/>
    </row>
    <row r="203" spans="1:16" x14ac:dyDescent="0.45">
      <c r="A203" s="9" t="s">
        <v>691</v>
      </c>
      <c r="B203" s="9" t="s">
        <v>706</v>
      </c>
      <c r="C203" s="12">
        <v>3.5707039999998358E-2</v>
      </c>
      <c r="L203" s="9"/>
      <c r="M203" s="9"/>
      <c r="N203" s="9"/>
      <c r="O203" s="9"/>
      <c r="P203" s="9"/>
    </row>
    <row r="204" spans="1:16" x14ac:dyDescent="0.45">
      <c r="A204" s="9" t="s">
        <v>691</v>
      </c>
      <c r="B204" s="9" t="s">
        <v>706</v>
      </c>
      <c r="C204" s="12">
        <v>-1.1687708299999997</v>
      </c>
      <c r="L204" s="9"/>
      <c r="M204" s="9"/>
      <c r="N204" s="9"/>
      <c r="O204" s="9"/>
      <c r="P204" s="9"/>
    </row>
    <row r="205" spans="1:16" x14ac:dyDescent="0.45">
      <c r="A205" s="9" t="s">
        <v>693</v>
      </c>
      <c r="B205" s="9" t="s">
        <v>706</v>
      </c>
      <c r="C205" s="12">
        <v>-0.17401519999999948</v>
      </c>
      <c r="L205" s="9"/>
      <c r="M205" s="9"/>
      <c r="N205" s="9"/>
      <c r="O205" s="9"/>
      <c r="P205" s="9"/>
    </row>
    <row r="206" spans="1:16" x14ac:dyDescent="0.45">
      <c r="A206" s="9" t="s">
        <v>693</v>
      </c>
      <c r="B206" s="9" t="s">
        <v>706</v>
      </c>
      <c r="C206" s="12">
        <v>-0.99754957000000033</v>
      </c>
      <c r="L206" s="9"/>
      <c r="M206" s="9"/>
      <c r="N206" s="9"/>
      <c r="O206" s="9"/>
      <c r="P206" s="9"/>
    </row>
    <row r="207" spans="1:16" x14ac:dyDescent="0.45">
      <c r="A207" s="9" t="s">
        <v>691</v>
      </c>
      <c r="B207" s="9" t="s">
        <v>706</v>
      </c>
      <c r="C207" s="12">
        <v>-7.9145900000000324E-2</v>
      </c>
      <c r="L207" s="9"/>
      <c r="M207" s="9"/>
      <c r="N207" s="9"/>
      <c r="O207" s="9"/>
      <c r="P207" s="9"/>
    </row>
    <row r="208" spans="1:16" x14ac:dyDescent="0.45">
      <c r="A208" s="9" t="s">
        <v>691</v>
      </c>
      <c r="B208" s="9" t="s">
        <v>706</v>
      </c>
      <c r="C208" s="12">
        <v>-0.1420981399999981</v>
      </c>
      <c r="L208" s="9"/>
      <c r="M208" s="9"/>
      <c r="N208" s="9"/>
      <c r="O208" s="9"/>
      <c r="P208" s="9"/>
    </row>
    <row r="209" spans="1:16" x14ac:dyDescent="0.45">
      <c r="A209" s="9" t="s">
        <v>693</v>
      </c>
      <c r="B209" s="9" t="s">
        <v>706</v>
      </c>
      <c r="C209" s="12">
        <v>-0.95258455999999825</v>
      </c>
      <c r="L209" s="9"/>
      <c r="M209" s="9"/>
      <c r="N209" s="9"/>
      <c r="O209" s="9"/>
      <c r="P209" s="9"/>
    </row>
    <row r="210" spans="1:16" x14ac:dyDescent="0.45">
      <c r="A210" s="9" t="s">
        <v>691</v>
      </c>
      <c r="B210" s="9" t="s">
        <v>706</v>
      </c>
      <c r="C210" s="12">
        <v>-0.51334700000000311</v>
      </c>
      <c r="L210" s="9"/>
      <c r="M210" s="9"/>
      <c r="N210" s="9"/>
      <c r="O210" s="9"/>
      <c r="P210" s="9"/>
    </row>
    <row r="211" spans="1:16" x14ac:dyDescent="0.45">
      <c r="A211" s="9" t="s">
        <v>691</v>
      </c>
      <c r="B211" s="9" t="s">
        <v>706</v>
      </c>
      <c r="C211" s="12">
        <v>-0.43719358999999969</v>
      </c>
      <c r="L211" s="9"/>
      <c r="M211" s="9"/>
      <c r="N211" s="9"/>
      <c r="O211" s="9"/>
      <c r="P211" s="9"/>
    </row>
    <row r="212" spans="1:16" x14ac:dyDescent="0.45">
      <c r="A212" s="9" t="s">
        <v>691</v>
      </c>
      <c r="B212" s="9" t="s">
        <v>706</v>
      </c>
      <c r="C212" s="12">
        <v>-0.42834269000000091</v>
      </c>
      <c r="L212" s="9"/>
      <c r="M212" s="9"/>
      <c r="N212" s="9"/>
      <c r="O212" s="9"/>
      <c r="P212" s="9"/>
    </row>
    <row r="213" spans="1:16" x14ac:dyDescent="0.45">
      <c r="A213" s="9" t="s">
        <v>691</v>
      </c>
      <c r="B213" s="9" t="s">
        <v>706</v>
      </c>
      <c r="C213" s="12">
        <v>-1.6471605000000018</v>
      </c>
      <c r="L213" s="9"/>
      <c r="M213" s="9"/>
      <c r="N213" s="9"/>
      <c r="O213" s="9"/>
      <c r="P213" s="9"/>
    </row>
    <row r="214" spans="1:16" x14ac:dyDescent="0.45">
      <c r="A214" s="9" t="s">
        <v>691</v>
      </c>
      <c r="B214" s="9" t="s">
        <v>706</v>
      </c>
      <c r="C214" s="12">
        <v>-1.2825372000000002</v>
      </c>
      <c r="L214" s="9"/>
      <c r="M214" s="9"/>
      <c r="N214" s="9"/>
      <c r="O214" s="9"/>
      <c r="P214" s="9"/>
    </row>
    <row r="215" spans="1:16" x14ac:dyDescent="0.45">
      <c r="A215" s="9" t="s">
        <v>691</v>
      </c>
      <c r="B215" s="9" t="s">
        <v>706</v>
      </c>
      <c r="C215" s="12">
        <v>-0.41932238000000055</v>
      </c>
      <c r="L215" s="9"/>
      <c r="M215" s="9"/>
      <c r="N215" s="9"/>
      <c r="O215" s="9"/>
      <c r="P215" s="9"/>
    </row>
    <row r="216" spans="1:16" x14ac:dyDescent="0.45">
      <c r="A216" s="9" t="s">
        <v>691</v>
      </c>
      <c r="B216" s="9" t="s">
        <v>707</v>
      </c>
      <c r="C216" s="12">
        <v>-1.3703574199999977</v>
      </c>
      <c r="L216" s="9"/>
      <c r="M216" s="9"/>
      <c r="N216" s="9"/>
      <c r="O216" s="9"/>
      <c r="P216" s="9"/>
    </row>
    <row r="217" spans="1:16" x14ac:dyDescent="0.45">
      <c r="A217" s="9" t="s">
        <v>691</v>
      </c>
      <c r="B217" s="9" t="s">
        <v>707</v>
      </c>
      <c r="C217" s="12">
        <v>-0.75990300000000133</v>
      </c>
      <c r="L217" s="9"/>
      <c r="M217" s="9"/>
      <c r="N217" s="9"/>
      <c r="O217" s="9"/>
      <c r="P217" s="9"/>
    </row>
    <row r="218" spans="1:16" x14ac:dyDescent="0.45">
      <c r="A218" s="9" t="s">
        <v>693</v>
      </c>
      <c r="B218" s="9" t="s">
        <v>707</v>
      </c>
      <c r="C218" s="12">
        <v>-1.2208557000000013</v>
      </c>
      <c r="L218" s="9"/>
      <c r="M218" s="9"/>
      <c r="N218" s="9"/>
      <c r="O218" s="9"/>
      <c r="P218" s="9"/>
    </row>
    <row r="219" spans="1:16" x14ac:dyDescent="0.45">
      <c r="A219" s="9" t="s">
        <v>693</v>
      </c>
      <c r="B219" s="9" t="s">
        <v>707</v>
      </c>
      <c r="C219" s="12">
        <v>-0.53215873000000258</v>
      </c>
      <c r="L219" s="9"/>
      <c r="M219" s="9"/>
      <c r="N219" s="9"/>
      <c r="O219" s="9"/>
      <c r="P219" s="9"/>
    </row>
    <row r="220" spans="1:16" x14ac:dyDescent="0.45">
      <c r="A220" s="9" t="s">
        <v>691</v>
      </c>
      <c r="B220" s="9" t="s">
        <v>707</v>
      </c>
      <c r="C220" s="12">
        <v>-0.69034165999999786</v>
      </c>
      <c r="L220" s="9"/>
      <c r="M220" s="9"/>
      <c r="N220" s="9"/>
      <c r="O220" s="9"/>
      <c r="P220" s="9"/>
    </row>
    <row r="221" spans="1:16" x14ac:dyDescent="0.45">
      <c r="A221" s="9" t="s">
        <v>693</v>
      </c>
      <c r="B221" s="9" t="s">
        <v>707</v>
      </c>
      <c r="C221" s="12">
        <v>9.4036979999998493E-2</v>
      </c>
      <c r="L221" s="9"/>
      <c r="M221" s="9"/>
      <c r="N221" s="9"/>
      <c r="O221" s="9"/>
      <c r="P221" s="9"/>
    </row>
    <row r="222" spans="1:16" x14ac:dyDescent="0.45">
      <c r="A222" s="9" t="s">
        <v>691</v>
      </c>
      <c r="B222" s="9" t="s">
        <v>707</v>
      </c>
      <c r="C222" s="12">
        <v>-0.42959424000000013</v>
      </c>
      <c r="L222" s="9"/>
      <c r="M222" s="9"/>
      <c r="N222" s="9"/>
      <c r="O222" s="9"/>
      <c r="P222" s="9"/>
    </row>
    <row r="223" spans="1:16" x14ac:dyDescent="0.45">
      <c r="A223" s="9" t="s">
        <v>691</v>
      </c>
      <c r="B223" s="9" t="s">
        <v>707</v>
      </c>
      <c r="C223" s="12">
        <v>-0.55601614000000055</v>
      </c>
      <c r="L223" s="9"/>
      <c r="M223" s="9"/>
      <c r="N223" s="9"/>
      <c r="O223" s="9"/>
      <c r="P223" s="9"/>
    </row>
    <row r="224" spans="1:16" x14ac:dyDescent="0.45">
      <c r="A224" s="9" t="s">
        <v>691</v>
      </c>
      <c r="B224" s="9" t="s">
        <v>707</v>
      </c>
      <c r="C224" s="12">
        <v>-0.9911512000000009</v>
      </c>
      <c r="L224" s="9"/>
      <c r="M224" s="9"/>
      <c r="N224" s="9"/>
      <c r="O224" s="9"/>
      <c r="P224" s="9"/>
    </row>
    <row r="225" spans="1:16" x14ac:dyDescent="0.45">
      <c r="A225" s="9" t="s">
        <v>693</v>
      </c>
      <c r="B225" s="9" t="s">
        <v>707</v>
      </c>
      <c r="C225" s="12">
        <v>-0.89278969000000075</v>
      </c>
      <c r="L225" s="9"/>
      <c r="M225" s="9"/>
      <c r="N225" s="9"/>
      <c r="O225" s="9"/>
      <c r="P225" s="9"/>
    </row>
    <row r="226" spans="1:16" x14ac:dyDescent="0.45">
      <c r="A226" s="9" t="s">
        <v>708</v>
      </c>
      <c r="B226" s="9" t="s">
        <v>707</v>
      </c>
      <c r="C226" s="12">
        <v>-0.15223154999999977</v>
      </c>
      <c r="L226" s="9"/>
      <c r="M226" s="9"/>
      <c r="N226" s="9"/>
      <c r="O226" s="9"/>
      <c r="P226" s="9"/>
    </row>
    <row r="227" spans="1:16" x14ac:dyDescent="0.45">
      <c r="A227" s="9" t="s">
        <v>693</v>
      </c>
      <c r="B227" s="9" t="s">
        <v>707</v>
      </c>
      <c r="C227" s="12">
        <v>-0.3915933900000006</v>
      </c>
      <c r="L227" s="9"/>
      <c r="M227" s="9"/>
      <c r="N227" s="9"/>
      <c r="O227" s="9"/>
      <c r="P227" s="9"/>
    </row>
    <row r="228" spans="1:16" x14ac:dyDescent="0.45">
      <c r="A228" s="9" t="s">
        <v>691</v>
      </c>
      <c r="B228" s="9" t="s">
        <v>709</v>
      </c>
      <c r="C228" s="12">
        <v>-0.7309999999999981</v>
      </c>
      <c r="L228" s="9"/>
      <c r="M228" s="9"/>
      <c r="N228" s="9"/>
      <c r="O228" s="9"/>
      <c r="P228" s="9"/>
    </row>
    <row r="229" spans="1:16" x14ac:dyDescent="0.45">
      <c r="A229" s="9" t="s">
        <v>693</v>
      </c>
      <c r="B229" s="9" t="s">
        <v>709</v>
      </c>
      <c r="C229" s="12">
        <v>-0.99399999999999977</v>
      </c>
      <c r="L229" s="9"/>
      <c r="M229" s="9"/>
      <c r="N229" s="9"/>
      <c r="O229" s="9"/>
      <c r="P229" s="9"/>
    </row>
    <row r="230" spans="1:16" x14ac:dyDescent="0.45">
      <c r="A230" s="9" t="s">
        <v>693</v>
      </c>
      <c r="B230" s="9" t="s">
        <v>709</v>
      </c>
      <c r="C230" s="12">
        <v>0.33299999999999841</v>
      </c>
      <c r="L230" s="9"/>
      <c r="M230" s="9"/>
      <c r="N230" s="9"/>
      <c r="O230" s="9"/>
      <c r="P230" s="9"/>
    </row>
    <row r="231" spans="1:16" x14ac:dyDescent="0.45">
      <c r="A231" s="9" t="s">
        <v>693</v>
      </c>
      <c r="B231" s="9" t="s">
        <v>709</v>
      </c>
      <c r="C231" s="12">
        <v>-0.68299999999999983</v>
      </c>
      <c r="L231" s="9"/>
      <c r="M231" s="9"/>
      <c r="N231" s="9"/>
      <c r="O231" s="9"/>
      <c r="P231" s="9"/>
    </row>
    <row r="232" spans="1:16" x14ac:dyDescent="0.45">
      <c r="A232" s="9" t="s">
        <v>691</v>
      </c>
      <c r="B232" s="9" t="s">
        <v>709</v>
      </c>
      <c r="C232" s="12">
        <v>-0.58500000000000085</v>
      </c>
      <c r="L232" s="9"/>
      <c r="M232" s="9"/>
      <c r="N232" s="9"/>
      <c r="O232" s="9"/>
      <c r="P232" s="9"/>
    </row>
    <row r="233" spans="1:16" x14ac:dyDescent="0.45">
      <c r="A233" s="9" t="s">
        <v>693</v>
      </c>
      <c r="B233" s="9" t="s">
        <v>709</v>
      </c>
      <c r="C233" s="12">
        <v>-0.43499999999999872</v>
      </c>
      <c r="L233" s="9"/>
      <c r="M233" s="9"/>
      <c r="N233" s="9"/>
      <c r="O233" s="9"/>
      <c r="P233" s="9"/>
    </row>
    <row r="234" spans="1:16" x14ac:dyDescent="0.45">
      <c r="A234" s="9" t="s">
        <v>693</v>
      </c>
      <c r="B234" s="9" t="s">
        <v>710</v>
      </c>
      <c r="C234" s="12">
        <v>-0.49200000000000088</v>
      </c>
      <c r="L234" s="9"/>
      <c r="M234" s="9"/>
      <c r="N234" s="9"/>
      <c r="O234" s="9"/>
      <c r="P234" s="9"/>
    </row>
    <row r="235" spans="1:16" x14ac:dyDescent="0.45">
      <c r="A235" s="9" t="s">
        <v>693</v>
      </c>
      <c r="B235" s="9" t="s">
        <v>710</v>
      </c>
      <c r="C235" s="12">
        <v>6.3249999999999993</v>
      </c>
      <c r="L235" s="9"/>
      <c r="M235" s="9"/>
      <c r="N235" s="9"/>
      <c r="O235" s="9"/>
      <c r="P235" s="9"/>
    </row>
    <row r="236" spans="1:16" x14ac:dyDescent="0.45">
      <c r="A236" s="9" t="s">
        <v>693</v>
      </c>
      <c r="B236" s="9" t="s">
        <v>710</v>
      </c>
      <c r="C236" s="12">
        <v>-0.47700000000000031</v>
      </c>
      <c r="L236" s="9"/>
      <c r="M236" s="9"/>
      <c r="N236" s="9"/>
      <c r="O236" s="9"/>
      <c r="P236" s="9"/>
    </row>
    <row r="237" spans="1:16" x14ac:dyDescent="0.45">
      <c r="A237" s="9" t="s">
        <v>693</v>
      </c>
      <c r="B237" s="9" t="s">
        <v>710</v>
      </c>
      <c r="C237" s="12">
        <v>-1.5720000000000027</v>
      </c>
      <c r="L237" s="9"/>
      <c r="M237" s="9"/>
      <c r="N237" s="9"/>
      <c r="O237" s="9"/>
      <c r="P237" s="9"/>
    </row>
    <row r="238" spans="1:16" x14ac:dyDescent="0.45">
      <c r="A238" s="9" t="s">
        <v>693</v>
      </c>
      <c r="B238" s="9" t="s">
        <v>710</v>
      </c>
      <c r="C238" s="12">
        <v>-0.43599999999999994</v>
      </c>
      <c r="L238" s="9"/>
      <c r="M238" s="9"/>
      <c r="N238" s="9"/>
      <c r="O238" s="9"/>
      <c r="P238" s="9"/>
    </row>
    <row r="239" spans="1:16" x14ac:dyDescent="0.45">
      <c r="A239" s="9" t="s">
        <v>693</v>
      </c>
      <c r="B239" s="9" t="s">
        <v>710</v>
      </c>
      <c r="C239" s="12">
        <v>-0.56700000000000017</v>
      </c>
      <c r="L239" s="9"/>
      <c r="M239" s="9"/>
      <c r="N239" s="9"/>
      <c r="O239" s="9"/>
      <c r="P239" s="9"/>
    </row>
    <row r="240" spans="1:16" x14ac:dyDescent="0.45">
      <c r="A240" s="9" t="s">
        <v>691</v>
      </c>
      <c r="B240" s="9" t="s">
        <v>710</v>
      </c>
      <c r="C240" s="12">
        <v>-2.8570000000000029</v>
      </c>
      <c r="L240" s="9"/>
      <c r="M240" s="9"/>
      <c r="N240" s="9"/>
      <c r="O240" s="9"/>
      <c r="P240" s="9"/>
    </row>
    <row r="241" spans="1:16" x14ac:dyDescent="0.45">
      <c r="A241" s="9" t="s">
        <v>693</v>
      </c>
      <c r="B241" s="9" t="s">
        <v>710</v>
      </c>
      <c r="C241" s="12">
        <v>2.328000000000003</v>
      </c>
      <c r="L241" s="9"/>
      <c r="M241" s="9"/>
      <c r="N241" s="9"/>
      <c r="O241" s="9"/>
      <c r="P241" s="9"/>
    </row>
    <row r="242" spans="1:16" x14ac:dyDescent="0.45">
      <c r="A242" s="9" t="s">
        <v>691</v>
      </c>
      <c r="B242" s="9" t="s">
        <v>711</v>
      </c>
      <c r="C242" s="12">
        <v>-0.16100000000000136</v>
      </c>
      <c r="L242" s="9"/>
      <c r="M242" s="9"/>
      <c r="N242" s="9"/>
      <c r="O242" s="9"/>
      <c r="P242" s="9"/>
    </row>
    <row r="243" spans="1:16" x14ac:dyDescent="0.45">
      <c r="A243" s="9" t="s">
        <v>691</v>
      </c>
      <c r="B243" s="9" t="s">
        <v>711</v>
      </c>
      <c r="C243" s="12">
        <v>-0.85099999999999909</v>
      </c>
      <c r="L243" s="9"/>
      <c r="M243" s="9"/>
      <c r="N243" s="9"/>
      <c r="O243" s="9"/>
      <c r="P243" s="9"/>
    </row>
    <row r="244" spans="1:16" x14ac:dyDescent="0.45">
      <c r="A244" s="9" t="s">
        <v>693</v>
      </c>
      <c r="B244" s="9" t="s">
        <v>711</v>
      </c>
      <c r="C244" s="12">
        <v>-0.70899999999999963</v>
      </c>
      <c r="L244" s="9"/>
      <c r="M244" s="9"/>
      <c r="N244" s="9"/>
      <c r="O244" s="9"/>
      <c r="P244" s="9"/>
    </row>
    <row r="245" spans="1:16" x14ac:dyDescent="0.45">
      <c r="A245" s="9" t="s">
        <v>693</v>
      </c>
      <c r="B245" s="9" t="s">
        <v>711</v>
      </c>
      <c r="C245" s="12">
        <v>-0.98399999999999821</v>
      </c>
      <c r="L245" s="9"/>
      <c r="M245" s="9"/>
      <c r="N245" s="9"/>
      <c r="O245" s="9"/>
      <c r="P245" s="9"/>
    </row>
    <row r="246" spans="1:16" x14ac:dyDescent="0.45">
      <c r="A246" s="9" t="s">
        <v>693</v>
      </c>
      <c r="B246" s="9" t="s">
        <v>711</v>
      </c>
      <c r="C246" s="12">
        <v>-0.80499999999999972</v>
      </c>
      <c r="L246" s="9"/>
      <c r="M246" s="9"/>
      <c r="N246" s="9"/>
      <c r="O246" s="9"/>
      <c r="P246" s="9"/>
    </row>
    <row r="247" spans="1:16" x14ac:dyDescent="0.45">
      <c r="A247" s="9" t="s">
        <v>693</v>
      </c>
      <c r="B247" s="9" t="s">
        <v>711</v>
      </c>
      <c r="C247" s="12">
        <v>-0.4620000000000033</v>
      </c>
      <c r="L247" s="9"/>
      <c r="M247" s="9"/>
      <c r="N247" s="9"/>
      <c r="O247" s="9"/>
      <c r="P247" s="9"/>
    </row>
    <row r="248" spans="1:16" x14ac:dyDescent="0.45">
      <c r="A248" s="9" t="s">
        <v>693</v>
      </c>
      <c r="B248" s="9" t="s">
        <v>711</v>
      </c>
      <c r="C248" s="12">
        <v>-0.45700000000000074</v>
      </c>
      <c r="L248" s="9"/>
      <c r="M248" s="9"/>
      <c r="N248" s="9"/>
      <c r="O248" s="9"/>
      <c r="P248" s="9"/>
    </row>
    <row r="249" spans="1:16" x14ac:dyDescent="0.45">
      <c r="A249" s="9" t="s">
        <v>693</v>
      </c>
      <c r="B249" s="9" t="s">
        <v>711</v>
      </c>
      <c r="C249" s="12">
        <v>-0.66199999999999903</v>
      </c>
      <c r="L249" s="9"/>
      <c r="M249" s="9"/>
      <c r="N249" s="9"/>
      <c r="O249" s="9"/>
      <c r="P249" s="9"/>
    </row>
    <row r="250" spans="1:16" x14ac:dyDescent="0.45">
      <c r="A250" s="9" t="s">
        <v>691</v>
      </c>
      <c r="B250" s="9" t="s">
        <v>711</v>
      </c>
      <c r="C250" s="12">
        <v>-0.98300000000000054</v>
      </c>
      <c r="L250" s="9"/>
      <c r="M250" s="9"/>
      <c r="N250" s="9"/>
      <c r="O250" s="9"/>
      <c r="P250" s="9"/>
    </row>
    <row r="251" spans="1:16" x14ac:dyDescent="0.45">
      <c r="A251" s="9" t="s">
        <v>693</v>
      </c>
      <c r="B251" s="9" t="s">
        <v>711</v>
      </c>
      <c r="C251" s="12">
        <v>-0.92899999999999849</v>
      </c>
      <c r="L251" s="9"/>
      <c r="M251" s="9"/>
      <c r="N251" s="9"/>
      <c r="O251" s="9"/>
      <c r="P251" s="9"/>
    </row>
    <row r="252" spans="1:16" x14ac:dyDescent="0.45">
      <c r="A252" s="9" t="s">
        <v>693</v>
      </c>
      <c r="B252" s="9" t="s">
        <v>711</v>
      </c>
      <c r="C252" s="12">
        <v>-2.0380000000000003</v>
      </c>
      <c r="L252" s="9"/>
      <c r="M252" s="9"/>
      <c r="N252" s="9"/>
      <c r="O252" s="9"/>
      <c r="P252" s="9"/>
    </row>
    <row r="253" spans="1:16" x14ac:dyDescent="0.45">
      <c r="A253" s="9" t="s">
        <v>691</v>
      </c>
      <c r="B253" s="9" t="s">
        <v>711</v>
      </c>
      <c r="C253" s="12">
        <v>-0.33300000000000196</v>
      </c>
      <c r="L253" s="9"/>
      <c r="M253" s="9"/>
      <c r="N253" s="9"/>
      <c r="O253" s="9"/>
      <c r="P253" s="9"/>
    </row>
    <row r="254" spans="1:16" x14ac:dyDescent="0.45">
      <c r="A254" s="9" t="s">
        <v>693</v>
      </c>
      <c r="B254" s="9" t="s">
        <v>712</v>
      </c>
      <c r="C254" s="12">
        <v>-0.82000000000000028</v>
      </c>
      <c r="L254" s="9"/>
      <c r="M254" s="9"/>
      <c r="N254" s="9"/>
      <c r="O254" s="9"/>
      <c r="P254" s="9"/>
    </row>
    <row r="255" spans="1:16" x14ac:dyDescent="0.45">
      <c r="A255" s="9" t="s">
        <v>693</v>
      </c>
      <c r="B255" s="9" t="s">
        <v>712</v>
      </c>
      <c r="C255" s="12">
        <v>-0.55900000000000105</v>
      </c>
      <c r="L255" s="9"/>
      <c r="M255" s="9"/>
      <c r="N255" s="9"/>
      <c r="O255" s="9"/>
      <c r="P255" s="9"/>
    </row>
    <row r="256" spans="1:16" x14ac:dyDescent="0.45">
      <c r="A256" s="9" t="s">
        <v>691</v>
      </c>
      <c r="B256" s="9" t="s">
        <v>712</v>
      </c>
      <c r="C256" s="12">
        <v>-0.24000000000000199</v>
      </c>
      <c r="L256" s="9"/>
      <c r="M256" s="9"/>
      <c r="N256" s="9"/>
      <c r="O256" s="9"/>
      <c r="P256" s="9"/>
    </row>
    <row r="257" spans="1:16" x14ac:dyDescent="0.45">
      <c r="A257" s="9" t="s">
        <v>693</v>
      </c>
      <c r="B257" s="9" t="s">
        <v>712</v>
      </c>
      <c r="C257" s="12">
        <v>-0.60899999999999821</v>
      </c>
      <c r="L257" s="9"/>
      <c r="M257" s="9"/>
      <c r="N257" s="9"/>
      <c r="O257" s="9"/>
      <c r="P257" s="9"/>
    </row>
    <row r="258" spans="1:16" x14ac:dyDescent="0.45">
      <c r="A258" s="9" t="s">
        <v>693</v>
      </c>
      <c r="B258" s="9" t="s">
        <v>712</v>
      </c>
      <c r="C258" s="12">
        <v>-0.47299999999999898</v>
      </c>
      <c r="L258" s="9"/>
      <c r="M258" s="9"/>
      <c r="N258" s="9"/>
      <c r="O258" s="9"/>
      <c r="P258" s="9"/>
    </row>
    <row r="259" spans="1:16" x14ac:dyDescent="0.45">
      <c r="A259" s="9" t="s">
        <v>691</v>
      </c>
      <c r="B259" s="9" t="s">
        <v>712</v>
      </c>
      <c r="C259" s="12">
        <v>0.37199999999999989</v>
      </c>
      <c r="L259" s="9"/>
      <c r="M259" s="9"/>
      <c r="N259" s="9"/>
      <c r="O259" s="9"/>
      <c r="P259" s="9"/>
    </row>
    <row r="260" spans="1:16" x14ac:dyDescent="0.45">
      <c r="A260" s="9" t="s">
        <v>691</v>
      </c>
      <c r="B260" s="9" t="s">
        <v>712</v>
      </c>
      <c r="C260" s="12">
        <v>-0.84299999999999997</v>
      </c>
      <c r="L260" s="9"/>
      <c r="M260" s="9"/>
      <c r="N260" s="9"/>
      <c r="O260" s="9"/>
      <c r="P260" s="9"/>
    </row>
    <row r="261" spans="1:16" x14ac:dyDescent="0.45">
      <c r="A261" s="9" t="s">
        <v>693</v>
      </c>
      <c r="B261" s="9" t="s">
        <v>712</v>
      </c>
      <c r="C261" s="12">
        <v>-1.5129999999999981</v>
      </c>
      <c r="L261" s="9"/>
      <c r="M261" s="9"/>
      <c r="N261" s="9"/>
      <c r="O261" s="9"/>
      <c r="P261" s="9"/>
    </row>
    <row r="262" spans="1:16" x14ac:dyDescent="0.45">
      <c r="L262" s="9"/>
      <c r="M262" s="9"/>
      <c r="N262" s="9"/>
      <c r="O262" s="9"/>
      <c r="P262" s="9"/>
    </row>
    <row r="263" spans="1:16" x14ac:dyDescent="0.45">
      <c r="L263" s="9"/>
      <c r="M263" s="9"/>
      <c r="N263" s="9"/>
      <c r="O263" s="9"/>
      <c r="P263" s="9"/>
    </row>
    <row r="264" spans="1:16" x14ac:dyDescent="0.45">
      <c r="L264" s="9"/>
      <c r="M264" s="9"/>
      <c r="N264" s="9"/>
      <c r="O264" s="9"/>
      <c r="P264" s="9"/>
    </row>
    <row r="265" spans="1:16" x14ac:dyDescent="0.45">
      <c r="L265" s="9"/>
      <c r="M265" s="9"/>
      <c r="N265" s="9"/>
      <c r="O265" s="9"/>
      <c r="P265" s="9"/>
    </row>
    <row r="266" spans="1:16" x14ac:dyDescent="0.45">
      <c r="L266" s="9"/>
      <c r="M266" s="9"/>
      <c r="N266" s="9"/>
      <c r="O266" s="9"/>
      <c r="P266" s="9"/>
    </row>
    <row r="267" spans="1:16" x14ac:dyDescent="0.45">
      <c r="L267" s="9"/>
      <c r="M267" s="9"/>
      <c r="N267" s="9"/>
      <c r="O267" s="9"/>
      <c r="P267" s="9"/>
    </row>
    <row r="268" spans="1:16" x14ac:dyDescent="0.45">
      <c r="L268" s="9"/>
      <c r="M268" s="9"/>
      <c r="N268" s="9"/>
      <c r="O268" s="9"/>
      <c r="P268" s="9"/>
    </row>
    <row r="269" spans="1:16" x14ac:dyDescent="0.45">
      <c r="L269" s="9"/>
      <c r="M269" s="9"/>
      <c r="N269" s="9"/>
      <c r="O269" s="9"/>
      <c r="P269" s="9"/>
    </row>
    <row r="270" spans="1:16" x14ac:dyDescent="0.45">
      <c r="L270" s="9"/>
      <c r="M270" s="9"/>
      <c r="N270" s="9"/>
      <c r="O270" s="9"/>
      <c r="P270" s="9"/>
    </row>
    <row r="271" spans="1:16" x14ac:dyDescent="0.45">
      <c r="L271" s="9"/>
      <c r="M271" s="9"/>
      <c r="N271" s="9"/>
      <c r="O271" s="9"/>
      <c r="P271" s="9"/>
    </row>
    <row r="272" spans="1:16" x14ac:dyDescent="0.45">
      <c r="L272" s="9"/>
      <c r="M272" s="9"/>
      <c r="N272" s="9"/>
      <c r="O272" s="9"/>
      <c r="P272" s="9"/>
    </row>
    <row r="273" spans="12:16" x14ac:dyDescent="0.45">
      <c r="L273" s="9"/>
      <c r="M273" s="9"/>
      <c r="N273" s="9"/>
      <c r="O273" s="9"/>
      <c r="P273" s="9"/>
    </row>
    <row r="274" spans="12:16" x14ac:dyDescent="0.45">
      <c r="L274" s="9"/>
      <c r="M274" s="9"/>
      <c r="N274" s="9"/>
      <c r="O274" s="9"/>
      <c r="P274" s="9"/>
    </row>
    <row r="275" spans="12:16" x14ac:dyDescent="0.45">
      <c r="L275" s="9"/>
      <c r="M275" s="9"/>
      <c r="N275" s="9"/>
      <c r="O275" s="9"/>
      <c r="P275" s="9"/>
    </row>
    <row r="276" spans="12:16" x14ac:dyDescent="0.45">
      <c r="L276" s="9"/>
      <c r="M276" s="9"/>
      <c r="N276" s="9"/>
      <c r="O276" s="9"/>
      <c r="P276" s="9"/>
    </row>
    <row r="277" spans="12:16" x14ac:dyDescent="0.45">
      <c r="L277" s="9"/>
      <c r="M277" s="9"/>
      <c r="N277" s="9"/>
      <c r="O277" s="9"/>
      <c r="P277" s="9"/>
    </row>
    <row r="278" spans="12:16" x14ac:dyDescent="0.45">
      <c r="L278" s="9"/>
      <c r="M278" s="9"/>
      <c r="N278" s="9"/>
      <c r="O278" s="9"/>
      <c r="P278" s="9"/>
    </row>
    <row r="279" spans="12:16" x14ac:dyDescent="0.45">
      <c r="L279" s="9"/>
      <c r="M279" s="9"/>
      <c r="N279" s="9"/>
      <c r="O279" s="9"/>
      <c r="P279" s="9"/>
    </row>
    <row r="280" spans="12:16" x14ac:dyDescent="0.45">
      <c r="L280" s="9"/>
      <c r="M280" s="9"/>
      <c r="N280" s="9"/>
      <c r="O280" s="9"/>
      <c r="P280" s="9"/>
    </row>
    <row r="281" spans="12:16" x14ac:dyDescent="0.45">
      <c r="L281" s="9"/>
      <c r="M281" s="9"/>
      <c r="N281" s="9"/>
      <c r="O281" s="9"/>
      <c r="P281" s="9"/>
    </row>
    <row r="282" spans="12:16" x14ac:dyDescent="0.45">
      <c r="L282" s="9"/>
      <c r="M282" s="9"/>
      <c r="N282" s="9"/>
      <c r="O282" s="9"/>
      <c r="P282" s="9"/>
    </row>
    <row r="283" spans="12:16" x14ac:dyDescent="0.45">
      <c r="L283" s="9"/>
      <c r="M283" s="9"/>
      <c r="N283" s="9"/>
      <c r="O283" s="9"/>
      <c r="P283" s="9"/>
    </row>
    <row r="284" spans="12:16" x14ac:dyDescent="0.45">
      <c r="L284" s="9"/>
      <c r="M284" s="9"/>
      <c r="N284" s="9"/>
      <c r="O284" s="9"/>
      <c r="P284" s="9"/>
    </row>
    <row r="285" spans="12:16" x14ac:dyDescent="0.45">
      <c r="L285" s="9"/>
      <c r="M285" s="9"/>
      <c r="N285" s="9"/>
      <c r="O285" s="9"/>
      <c r="P285" s="9"/>
    </row>
    <row r="286" spans="12:16" x14ac:dyDescent="0.45">
      <c r="L286" s="9"/>
      <c r="M286" s="9"/>
      <c r="N286" s="9"/>
      <c r="O286" s="9"/>
      <c r="P286" s="9"/>
    </row>
    <row r="287" spans="12:16" x14ac:dyDescent="0.45">
      <c r="L287" s="9"/>
      <c r="M287" s="9"/>
      <c r="N287" s="9"/>
      <c r="O287" s="9"/>
      <c r="P287" s="9"/>
    </row>
    <row r="288" spans="12:16" x14ac:dyDescent="0.45">
      <c r="L288" s="9"/>
      <c r="M288" s="9"/>
      <c r="N288" s="9"/>
      <c r="O288" s="9"/>
      <c r="P288" s="9"/>
    </row>
    <row r="289" spans="12:16" x14ac:dyDescent="0.45">
      <c r="L289" s="9"/>
      <c r="M289" s="9"/>
      <c r="N289" s="9"/>
      <c r="O289" s="9"/>
      <c r="P289" s="9"/>
    </row>
    <row r="290" spans="12:16" x14ac:dyDescent="0.45">
      <c r="L290" s="9"/>
      <c r="M290" s="9"/>
      <c r="N290" s="9"/>
      <c r="O290" s="9"/>
      <c r="P290" s="9"/>
    </row>
    <row r="291" spans="12:16" x14ac:dyDescent="0.45">
      <c r="L291" s="9"/>
      <c r="M291" s="9"/>
      <c r="N291" s="9"/>
      <c r="O291" s="9"/>
      <c r="P291" s="9"/>
    </row>
    <row r="292" spans="12:16" x14ac:dyDescent="0.45">
      <c r="L292" s="9"/>
      <c r="M292" s="9"/>
      <c r="N292" s="9"/>
      <c r="O292" s="9"/>
      <c r="P292" s="9"/>
    </row>
    <row r="293" spans="12:16" x14ac:dyDescent="0.45">
      <c r="L293" s="9"/>
      <c r="M293" s="9"/>
      <c r="N293" s="9"/>
      <c r="O293" s="9"/>
      <c r="P293" s="9"/>
    </row>
    <row r="294" spans="12:16" x14ac:dyDescent="0.45">
      <c r="L294" s="9"/>
      <c r="M294" s="9"/>
      <c r="N294" s="9"/>
      <c r="O294" s="9"/>
      <c r="P294" s="9"/>
    </row>
    <row r="295" spans="12:16" x14ac:dyDescent="0.45">
      <c r="L295" s="9"/>
      <c r="M295" s="9"/>
      <c r="N295" s="9"/>
      <c r="O295" s="9"/>
      <c r="P295" s="9"/>
    </row>
    <row r="296" spans="12:16" x14ac:dyDescent="0.45">
      <c r="L296" s="9"/>
      <c r="M296" s="9"/>
      <c r="N296" s="9"/>
      <c r="O296" s="9"/>
      <c r="P296" s="9"/>
    </row>
    <row r="297" spans="12:16" x14ac:dyDescent="0.45">
      <c r="L297" s="9"/>
      <c r="M297" s="9"/>
      <c r="N297" s="9"/>
      <c r="O297" s="9"/>
      <c r="P297" s="9"/>
    </row>
    <row r="298" spans="12:16" x14ac:dyDescent="0.45">
      <c r="L298" s="9"/>
      <c r="M298" s="9"/>
      <c r="N298" s="9"/>
      <c r="O298" s="9"/>
      <c r="P298" s="9"/>
    </row>
    <row r="299" spans="12:16" x14ac:dyDescent="0.45">
      <c r="L299" s="9"/>
      <c r="M299" s="9"/>
      <c r="N299" s="9"/>
      <c r="O299" s="9"/>
      <c r="P299" s="9"/>
    </row>
    <row r="300" spans="12:16" x14ac:dyDescent="0.45">
      <c r="L300" s="9"/>
      <c r="M300" s="9"/>
      <c r="N300" s="9"/>
      <c r="O300" s="9"/>
      <c r="P300" s="9"/>
    </row>
    <row r="301" spans="12:16" x14ac:dyDescent="0.45">
      <c r="L301" s="9"/>
      <c r="M301" s="9"/>
      <c r="N301" s="9"/>
      <c r="O301" s="9"/>
      <c r="P301" s="9"/>
    </row>
    <row r="302" spans="12:16" x14ac:dyDescent="0.45">
      <c r="L302" s="9"/>
      <c r="M302" s="9"/>
      <c r="N302" s="9"/>
      <c r="O302" s="9"/>
      <c r="P302" s="9"/>
    </row>
    <row r="303" spans="12:16" x14ac:dyDescent="0.45">
      <c r="L303" s="9"/>
      <c r="M303" s="9"/>
      <c r="N303" s="9"/>
      <c r="O303" s="9"/>
      <c r="P303" s="9"/>
    </row>
    <row r="304" spans="12:16" x14ac:dyDescent="0.45">
      <c r="L304" s="9"/>
      <c r="M304" s="9"/>
      <c r="N304" s="9"/>
      <c r="O304" s="9"/>
      <c r="P304" s="9"/>
    </row>
    <row r="305" spans="12:16" x14ac:dyDescent="0.45">
      <c r="L305" s="9"/>
      <c r="M305" s="9"/>
      <c r="N305" s="9"/>
      <c r="O305" s="9"/>
      <c r="P305" s="9"/>
    </row>
    <row r="306" spans="12:16" x14ac:dyDescent="0.45">
      <c r="L306" s="9"/>
      <c r="M306" s="9"/>
      <c r="N306" s="9"/>
      <c r="O306" s="9"/>
      <c r="P306" s="9"/>
    </row>
    <row r="307" spans="12:16" x14ac:dyDescent="0.45">
      <c r="L307" s="9"/>
      <c r="M307" s="9"/>
      <c r="N307" s="9"/>
      <c r="O307" s="9"/>
      <c r="P307" s="9"/>
    </row>
    <row r="308" spans="12:16" x14ac:dyDescent="0.45">
      <c r="L308" s="9"/>
      <c r="M308" s="9"/>
      <c r="N308" s="9"/>
      <c r="O308" s="9"/>
      <c r="P308" s="9"/>
    </row>
    <row r="309" spans="12:16" x14ac:dyDescent="0.45">
      <c r="L309" s="9"/>
      <c r="M309" s="9"/>
      <c r="N309" s="9"/>
      <c r="O309" s="9"/>
      <c r="P309" s="9"/>
    </row>
    <row r="310" spans="12:16" x14ac:dyDescent="0.45">
      <c r="L310" s="9"/>
      <c r="M310" s="9"/>
      <c r="N310" s="9"/>
      <c r="O310" s="9"/>
      <c r="P310" s="9"/>
    </row>
    <row r="311" spans="12:16" x14ac:dyDescent="0.45">
      <c r="L311" s="9"/>
      <c r="M311" s="9"/>
      <c r="N311" s="9"/>
      <c r="O311" s="9"/>
      <c r="P311" s="9"/>
    </row>
    <row r="312" spans="12:16" x14ac:dyDescent="0.45">
      <c r="L312" s="9"/>
      <c r="M312" s="9"/>
      <c r="N312" s="9"/>
      <c r="O312" s="9"/>
      <c r="P312" s="9"/>
    </row>
    <row r="313" spans="12:16" x14ac:dyDescent="0.45">
      <c r="L313" s="9"/>
      <c r="M313" s="9"/>
      <c r="N313" s="9"/>
      <c r="O313" s="9"/>
      <c r="P313" s="9"/>
    </row>
    <row r="314" spans="12:16" x14ac:dyDescent="0.45">
      <c r="L314" s="9"/>
      <c r="M314" s="9"/>
      <c r="N314" s="9"/>
      <c r="O314" s="9"/>
      <c r="P314" s="9"/>
    </row>
    <row r="315" spans="12:16" x14ac:dyDescent="0.45">
      <c r="L315" s="9"/>
      <c r="M315" s="9"/>
      <c r="N315" s="9"/>
      <c r="O315" s="9"/>
      <c r="P315" s="9"/>
    </row>
    <row r="316" spans="12:16" x14ac:dyDescent="0.45">
      <c r="L316" s="9"/>
      <c r="M316" s="9"/>
      <c r="N316" s="9"/>
      <c r="O316" s="9"/>
      <c r="P316" s="9"/>
    </row>
    <row r="317" spans="12:16" x14ac:dyDescent="0.45">
      <c r="L317" s="9"/>
      <c r="M317" s="9"/>
      <c r="N317" s="9"/>
      <c r="O317" s="9"/>
      <c r="P317" s="9"/>
    </row>
    <row r="318" spans="12:16" x14ac:dyDescent="0.45">
      <c r="L318" s="9"/>
      <c r="M318" s="9"/>
      <c r="N318" s="9"/>
      <c r="O318" s="9"/>
      <c r="P318" s="9"/>
    </row>
    <row r="319" spans="12:16" x14ac:dyDescent="0.45">
      <c r="L319" s="9"/>
      <c r="M319" s="9"/>
      <c r="N319" s="9"/>
      <c r="O319" s="9"/>
      <c r="P319" s="9"/>
    </row>
    <row r="320" spans="12:16" x14ac:dyDescent="0.45">
      <c r="L320" s="9"/>
      <c r="M320" s="9"/>
      <c r="N320" s="9"/>
      <c r="O320" s="9"/>
      <c r="P320" s="9"/>
    </row>
    <row r="321" spans="12:16" x14ac:dyDescent="0.45">
      <c r="L321" s="9"/>
      <c r="M321" s="9"/>
      <c r="N321" s="9"/>
      <c r="O321" s="9"/>
      <c r="P321" s="9"/>
    </row>
    <row r="322" spans="12:16" x14ac:dyDescent="0.45">
      <c r="L322" s="9"/>
      <c r="M322" s="9"/>
      <c r="N322" s="9"/>
      <c r="O322" s="9"/>
      <c r="P322" s="9"/>
    </row>
    <row r="323" spans="12:16" x14ac:dyDescent="0.45">
      <c r="L323" s="9"/>
      <c r="M323" s="9"/>
      <c r="N323" s="9"/>
      <c r="O323" s="9"/>
      <c r="P323" s="9"/>
    </row>
    <row r="324" spans="12:16" x14ac:dyDescent="0.45">
      <c r="L324" s="9"/>
      <c r="M324" s="9"/>
      <c r="N324" s="9"/>
      <c r="O324" s="9"/>
      <c r="P324" s="9"/>
    </row>
    <row r="325" spans="12:16" x14ac:dyDescent="0.45">
      <c r="L325" s="9"/>
      <c r="M325" s="9"/>
      <c r="N325" s="9"/>
      <c r="O325" s="9"/>
      <c r="P325" s="9"/>
    </row>
    <row r="326" spans="12:16" x14ac:dyDescent="0.45">
      <c r="L326" s="9"/>
      <c r="M326" s="9"/>
      <c r="N326" s="9"/>
      <c r="O326" s="9"/>
      <c r="P326" s="9"/>
    </row>
    <row r="327" spans="12:16" x14ac:dyDescent="0.45">
      <c r="L327" s="9"/>
      <c r="M327" s="9"/>
      <c r="N327" s="9"/>
      <c r="O327" s="9"/>
      <c r="P327" s="9"/>
    </row>
    <row r="328" spans="12:16" x14ac:dyDescent="0.45">
      <c r="L328" s="9"/>
      <c r="M328" s="9"/>
      <c r="N328" s="9"/>
      <c r="O328" s="9"/>
      <c r="P328" s="9"/>
    </row>
    <row r="329" spans="12:16" x14ac:dyDescent="0.45">
      <c r="L329" s="9"/>
      <c r="M329" s="9"/>
      <c r="N329" s="9"/>
      <c r="O329" s="9"/>
      <c r="P329" s="9"/>
    </row>
    <row r="330" spans="12:16" x14ac:dyDescent="0.45">
      <c r="L330" s="9"/>
      <c r="M330" s="9"/>
      <c r="N330" s="9"/>
      <c r="O330" s="9"/>
      <c r="P330" s="9"/>
    </row>
    <row r="331" spans="12:16" x14ac:dyDescent="0.45">
      <c r="L331" s="9"/>
      <c r="M331" s="9"/>
      <c r="N331" s="9"/>
      <c r="O331" s="9"/>
      <c r="P331" s="9"/>
    </row>
    <row r="332" spans="12:16" x14ac:dyDescent="0.45">
      <c r="L332" s="9"/>
      <c r="M332" s="9"/>
      <c r="N332" s="9"/>
      <c r="O332" s="9"/>
      <c r="P332" s="9"/>
    </row>
    <row r="333" spans="12:16" x14ac:dyDescent="0.45">
      <c r="L333" s="9"/>
      <c r="M333" s="9"/>
      <c r="N333" s="9"/>
      <c r="O333" s="9"/>
      <c r="P333" s="9"/>
    </row>
    <row r="334" spans="12:16" x14ac:dyDescent="0.45">
      <c r="L334" s="9"/>
      <c r="M334" s="9"/>
      <c r="N334" s="9"/>
      <c r="O334" s="9"/>
      <c r="P334" s="9"/>
    </row>
    <row r="335" spans="12:16" x14ac:dyDescent="0.45">
      <c r="L335" s="9"/>
      <c r="M335" s="9"/>
      <c r="N335" s="9"/>
      <c r="O335" s="9"/>
      <c r="P335" s="9"/>
    </row>
    <row r="336" spans="12:16" x14ac:dyDescent="0.45">
      <c r="L336" s="9"/>
      <c r="M336" s="9"/>
      <c r="N336" s="9"/>
      <c r="O336" s="9"/>
      <c r="P336" s="9"/>
    </row>
    <row r="337" spans="12:16" x14ac:dyDescent="0.45">
      <c r="L337" s="9"/>
      <c r="M337" s="9"/>
      <c r="N337" s="9"/>
      <c r="O337" s="9"/>
      <c r="P337" s="9"/>
    </row>
    <row r="338" spans="12:16" x14ac:dyDescent="0.45">
      <c r="L338" s="9"/>
      <c r="M338" s="9"/>
      <c r="N338" s="9"/>
      <c r="O338" s="9"/>
      <c r="P338" s="9"/>
    </row>
    <row r="339" spans="12:16" x14ac:dyDescent="0.45">
      <c r="L339" s="9"/>
      <c r="M339" s="9"/>
      <c r="N339" s="9"/>
      <c r="O339" s="9"/>
      <c r="P339" s="9"/>
    </row>
    <row r="340" spans="12:16" x14ac:dyDescent="0.45">
      <c r="L340" s="9"/>
      <c r="M340" s="9"/>
      <c r="N340" s="9"/>
      <c r="O340" s="9"/>
      <c r="P340" s="9"/>
    </row>
    <row r="341" spans="12:16" x14ac:dyDescent="0.45">
      <c r="L341" s="9"/>
      <c r="M341" s="9"/>
      <c r="N341" s="9"/>
      <c r="O341" s="9"/>
      <c r="P341" s="9"/>
    </row>
    <row r="342" spans="12:16" x14ac:dyDescent="0.45">
      <c r="L342" s="9"/>
      <c r="M342" s="9"/>
      <c r="N342" s="9"/>
      <c r="O342" s="9"/>
      <c r="P342" s="9"/>
    </row>
    <row r="343" spans="12:16" x14ac:dyDescent="0.45">
      <c r="L343" s="9"/>
      <c r="M343" s="9"/>
      <c r="N343" s="9"/>
      <c r="O343" s="9"/>
      <c r="P343" s="9"/>
    </row>
    <row r="344" spans="12:16" x14ac:dyDescent="0.45">
      <c r="L344" s="9"/>
      <c r="M344" s="9"/>
      <c r="N344" s="9"/>
      <c r="O344" s="9"/>
      <c r="P344" s="9"/>
    </row>
    <row r="345" spans="12:16" x14ac:dyDescent="0.45">
      <c r="L345" s="9"/>
      <c r="M345" s="9"/>
      <c r="N345" s="9"/>
      <c r="O345" s="9"/>
      <c r="P345" s="9"/>
    </row>
    <row r="346" spans="12:16" x14ac:dyDescent="0.45">
      <c r="L346" s="9"/>
      <c r="M346" s="9"/>
      <c r="N346" s="9"/>
      <c r="O346" s="9"/>
      <c r="P346" s="9"/>
    </row>
    <row r="347" spans="12:16" x14ac:dyDescent="0.45">
      <c r="L347" s="9"/>
      <c r="M347" s="9"/>
      <c r="N347" s="9"/>
      <c r="O347" s="9"/>
      <c r="P347" s="9"/>
    </row>
    <row r="348" spans="12:16" x14ac:dyDescent="0.45">
      <c r="L348" s="9"/>
      <c r="M348" s="9"/>
      <c r="N348" s="9"/>
      <c r="O348" s="9"/>
      <c r="P348" s="9"/>
    </row>
    <row r="349" spans="12:16" x14ac:dyDescent="0.45">
      <c r="L349" s="9"/>
      <c r="M349" s="9"/>
      <c r="N349" s="9"/>
      <c r="O349" s="9"/>
      <c r="P349" s="9"/>
    </row>
    <row r="350" spans="12:16" x14ac:dyDescent="0.45">
      <c r="L350" s="9"/>
      <c r="M350" s="9"/>
      <c r="N350" s="9"/>
      <c r="O350" s="9"/>
      <c r="P350" s="9"/>
    </row>
    <row r="351" spans="12:16" x14ac:dyDescent="0.45">
      <c r="L351" s="9"/>
      <c r="M351" s="9"/>
      <c r="N351" s="9"/>
      <c r="O351" s="9"/>
      <c r="P351" s="9"/>
    </row>
    <row r="352" spans="12:16" x14ac:dyDescent="0.45">
      <c r="L352" s="9"/>
      <c r="M352" s="9"/>
      <c r="N352" s="9"/>
      <c r="O352" s="9"/>
      <c r="P352" s="9"/>
    </row>
    <row r="353" spans="12:16" x14ac:dyDescent="0.45">
      <c r="L353" s="9"/>
      <c r="M353" s="9"/>
      <c r="N353" s="9"/>
      <c r="O353" s="9"/>
      <c r="P353" s="9"/>
    </row>
    <row r="354" spans="12:16" x14ac:dyDescent="0.45">
      <c r="L354" s="9"/>
      <c r="M354" s="9"/>
      <c r="N354" s="9"/>
      <c r="O354" s="9"/>
      <c r="P354" s="9"/>
    </row>
    <row r="355" spans="12:16" x14ac:dyDescent="0.45">
      <c r="L355" s="9"/>
      <c r="M355" s="9"/>
      <c r="N355" s="9"/>
      <c r="O355" s="9"/>
      <c r="P355" s="9"/>
    </row>
    <row r="356" spans="12:16" x14ac:dyDescent="0.45">
      <c r="L356" s="9"/>
      <c r="M356" s="9"/>
      <c r="N356" s="9"/>
      <c r="O356" s="9"/>
      <c r="P356" s="9"/>
    </row>
    <row r="357" spans="12:16" x14ac:dyDescent="0.45">
      <c r="L357" s="9"/>
      <c r="M357" s="9"/>
      <c r="N357" s="9"/>
      <c r="O357" s="9"/>
      <c r="P357" s="9"/>
    </row>
    <row r="358" spans="12:16" x14ac:dyDescent="0.45">
      <c r="L358" s="9"/>
      <c r="M358" s="9"/>
      <c r="N358" s="9"/>
      <c r="O358" s="9"/>
      <c r="P358" s="9"/>
    </row>
    <row r="359" spans="12:16" x14ac:dyDescent="0.45">
      <c r="L359" s="9"/>
      <c r="M359" s="9"/>
      <c r="N359" s="9"/>
      <c r="O359" s="9"/>
      <c r="P359" s="9"/>
    </row>
    <row r="360" spans="12:16" x14ac:dyDescent="0.45">
      <c r="L360" s="9"/>
      <c r="M360" s="9"/>
      <c r="N360" s="9"/>
      <c r="O360" s="9"/>
      <c r="P360" s="9"/>
    </row>
    <row r="361" spans="12:16" x14ac:dyDescent="0.45">
      <c r="L361" s="9"/>
      <c r="M361" s="9"/>
      <c r="N361" s="9"/>
      <c r="O361" s="9"/>
      <c r="P361" s="9"/>
    </row>
    <row r="362" spans="12:16" x14ac:dyDescent="0.45">
      <c r="L362" s="9"/>
      <c r="M362" s="9"/>
      <c r="N362" s="9"/>
      <c r="O362" s="9"/>
      <c r="P362" s="9"/>
    </row>
    <row r="363" spans="12:16" x14ac:dyDescent="0.45">
      <c r="L363" s="9"/>
      <c r="M363" s="9"/>
      <c r="N363" s="9"/>
      <c r="O363" s="9"/>
      <c r="P363" s="9"/>
    </row>
    <row r="364" spans="12:16" x14ac:dyDescent="0.45">
      <c r="L364" s="9"/>
      <c r="M364" s="9"/>
      <c r="N364" s="9"/>
      <c r="O364" s="9"/>
      <c r="P364" s="9"/>
    </row>
    <row r="365" spans="12:16" x14ac:dyDescent="0.45">
      <c r="L365" s="9"/>
      <c r="M365" s="9"/>
      <c r="N365" s="9"/>
      <c r="O365" s="9"/>
      <c r="P365" s="9"/>
    </row>
    <row r="366" spans="12:16" x14ac:dyDescent="0.45">
      <c r="L366" s="9"/>
      <c r="M366" s="9"/>
      <c r="N366" s="9"/>
      <c r="O366" s="9"/>
      <c r="P366" s="9"/>
    </row>
    <row r="367" spans="12:16" x14ac:dyDescent="0.45">
      <c r="L367" s="9"/>
      <c r="M367" s="9"/>
      <c r="N367" s="9"/>
      <c r="O367" s="9"/>
      <c r="P367" s="9"/>
    </row>
    <row r="368" spans="12:16" x14ac:dyDescent="0.45">
      <c r="L368" s="9"/>
      <c r="M368" s="9"/>
      <c r="N368" s="9"/>
      <c r="O368" s="9"/>
      <c r="P368" s="9"/>
    </row>
    <row r="369" spans="12:16" x14ac:dyDescent="0.45">
      <c r="L369" s="9"/>
      <c r="M369" s="9"/>
      <c r="N369" s="9"/>
      <c r="O369" s="9"/>
      <c r="P369" s="9"/>
    </row>
    <row r="370" spans="12:16" x14ac:dyDescent="0.45">
      <c r="L370" s="9"/>
      <c r="M370" s="9"/>
      <c r="N370" s="9"/>
      <c r="O370" s="9"/>
      <c r="P370" s="9"/>
    </row>
    <row r="371" spans="12:16" x14ac:dyDescent="0.45">
      <c r="L371" s="9"/>
      <c r="M371" s="9"/>
      <c r="N371" s="9"/>
      <c r="O371" s="9"/>
      <c r="P371" s="9"/>
    </row>
    <row r="372" spans="12:16" x14ac:dyDescent="0.45">
      <c r="L372" s="9"/>
      <c r="M372" s="9"/>
      <c r="N372" s="9"/>
      <c r="O372" s="9"/>
      <c r="P372" s="9"/>
    </row>
    <row r="373" spans="12:16" x14ac:dyDescent="0.45">
      <c r="L373" s="9"/>
      <c r="M373" s="9"/>
      <c r="N373" s="9"/>
      <c r="O373" s="9"/>
      <c r="P373" s="9"/>
    </row>
    <row r="374" spans="12:16" x14ac:dyDescent="0.45">
      <c r="L374" s="9"/>
      <c r="M374" s="9"/>
      <c r="N374" s="9"/>
      <c r="O374" s="9"/>
      <c r="P374" s="9"/>
    </row>
    <row r="375" spans="12:16" x14ac:dyDescent="0.45">
      <c r="L375" s="9"/>
      <c r="M375" s="9"/>
      <c r="N375" s="9"/>
      <c r="O375" s="9"/>
      <c r="P375" s="9"/>
    </row>
    <row r="376" spans="12:16" x14ac:dyDescent="0.45">
      <c r="L376" s="9"/>
      <c r="M376" s="9"/>
      <c r="N376" s="9"/>
      <c r="O376" s="9"/>
      <c r="P376" s="9"/>
    </row>
    <row r="377" spans="12:16" x14ac:dyDescent="0.45">
      <c r="L377" s="9"/>
      <c r="M377" s="9"/>
      <c r="N377" s="9"/>
      <c r="O377" s="9"/>
      <c r="P377" s="9"/>
    </row>
    <row r="378" spans="12:16" x14ac:dyDescent="0.45">
      <c r="L378" s="9"/>
      <c r="M378" s="9"/>
      <c r="N378" s="9"/>
      <c r="O378" s="9"/>
      <c r="P378" s="9"/>
    </row>
    <row r="379" spans="12:16" x14ac:dyDescent="0.45">
      <c r="L379" s="9"/>
      <c r="M379" s="9"/>
      <c r="N379" s="9"/>
      <c r="O379" s="9"/>
      <c r="P379" s="9"/>
    </row>
    <row r="380" spans="12:16" x14ac:dyDescent="0.45">
      <c r="L380" s="9"/>
      <c r="M380" s="9"/>
      <c r="N380" s="9"/>
      <c r="O380" s="9"/>
      <c r="P380" s="9"/>
    </row>
    <row r="381" spans="12:16" x14ac:dyDescent="0.45">
      <c r="L381" s="9"/>
      <c r="M381" s="9"/>
      <c r="N381" s="9"/>
      <c r="O381" s="9"/>
      <c r="P381" s="9"/>
    </row>
    <row r="382" spans="12:16" x14ac:dyDescent="0.45">
      <c r="L382" s="9"/>
      <c r="M382" s="9"/>
      <c r="N382" s="9"/>
      <c r="O382" s="9"/>
      <c r="P382" s="9"/>
    </row>
    <row r="383" spans="12:16" x14ac:dyDescent="0.45">
      <c r="L383" s="9"/>
      <c r="M383" s="9"/>
      <c r="N383" s="9"/>
      <c r="O383" s="9"/>
      <c r="P383" s="9"/>
    </row>
    <row r="384" spans="12:16" x14ac:dyDescent="0.45">
      <c r="L384" s="9"/>
      <c r="M384" s="9"/>
      <c r="N384" s="9"/>
      <c r="O384" s="9"/>
      <c r="P384" s="9"/>
    </row>
    <row r="385" spans="12:16" x14ac:dyDescent="0.45">
      <c r="L385" s="9"/>
      <c r="M385" s="9"/>
      <c r="N385" s="9"/>
      <c r="O385" s="9"/>
      <c r="P385" s="9"/>
    </row>
    <row r="386" spans="12:16" x14ac:dyDescent="0.45">
      <c r="L386" s="9"/>
      <c r="M386" s="9"/>
      <c r="N386" s="9"/>
      <c r="O386" s="9"/>
      <c r="P386" s="9"/>
    </row>
    <row r="387" spans="12:16" x14ac:dyDescent="0.45">
      <c r="L387" s="9"/>
      <c r="M387" s="9"/>
      <c r="N387" s="9"/>
      <c r="O387" s="9"/>
      <c r="P387" s="9"/>
    </row>
    <row r="388" spans="12:16" x14ac:dyDescent="0.45">
      <c r="L388" s="9"/>
      <c r="M388" s="9"/>
      <c r="N388" s="9"/>
      <c r="O388" s="9"/>
      <c r="P388" s="9"/>
    </row>
    <row r="389" spans="12:16" x14ac:dyDescent="0.45">
      <c r="L389" s="9"/>
      <c r="M389" s="9"/>
      <c r="N389" s="9"/>
      <c r="O389" s="9"/>
      <c r="P389" s="9"/>
    </row>
    <row r="390" spans="12:16" x14ac:dyDescent="0.45">
      <c r="L390" s="9"/>
      <c r="M390" s="9"/>
      <c r="N390" s="9"/>
      <c r="O390" s="9"/>
      <c r="P390" s="9"/>
    </row>
    <row r="391" spans="12:16" x14ac:dyDescent="0.45">
      <c r="L391" s="9"/>
      <c r="M391" s="9"/>
      <c r="N391" s="9"/>
      <c r="O391" s="9"/>
      <c r="P391" s="9"/>
    </row>
    <row r="392" spans="12:16" x14ac:dyDescent="0.45">
      <c r="L392" s="9"/>
      <c r="M392" s="9"/>
      <c r="N392" s="9"/>
      <c r="O392" s="9"/>
      <c r="P392" s="9"/>
    </row>
    <row r="393" spans="12:16" x14ac:dyDescent="0.45">
      <c r="L393" s="9"/>
      <c r="M393" s="9"/>
      <c r="N393" s="9"/>
      <c r="O393" s="9"/>
      <c r="P393" s="9"/>
    </row>
    <row r="394" spans="12:16" x14ac:dyDescent="0.45">
      <c r="L394" s="9"/>
      <c r="M394" s="9"/>
      <c r="N394" s="9"/>
      <c r="O394" s="9"/>
      <c r="P394" s="9"/>
    </row>
    <row r="395" spans="12:16" x14ac:dyDescent="0.45">
      <c r="L395" s="9"/>
      <c r="M395" s="9"/>
      <c r="N395" s="9"/>
      <c r="O395" s="9"/>
      <c r="P395" s="9"/>
    </row>
    <row r="396" spans="12:16" x14ac:dyDescent="0.45">
      <c r="L396" s="9"/>
      <c r="M396" s="9"/>
      <c r="N396" s="9"/>
      <c r="O396" s="9"/>
      <c r="P396" s="9"/>
    </row>
    <row r="397" spans="12:16" x14ac:dyDescent="0.45">
      <c r="L397" s="9"/>
      <c r="M397" s="9"/>
      <c r="N397" s="9"/>
      <c r="O397" s="9"/>
      <c r="P397" s="9"/>
    </row>
    <row r="398" spans="12:16" x14ac:dyDescent="0.45">
      <c r="L398" s="9"/>
      <c r="M398" s="9"/>
      <c r="N398" s="9"/>
      <c r="O398" s="9"/>
      <c r="P398" s="9"/>
    </row>
    <row r="399" spans="12:16" x14ac:dyDescent="0.45">
      <c r="L399" s="9"/>
      <c r="M399" s="9"/>
      <c r="N399" s="9"/>
      <c r="O399" s="9"/>
      <c r="P399" s="9"/>
    </row>
    <row r="400" spans="12:16" x14ac:dyDescent="0.45">
      <c r="L400" s="9"/>
      <c r="M400" s="9"/>
      <c r="N400" s="9"/>
      <c r="O400" s="9"/>
      <c r="P400" s="9"/>
    </row>
    <row r="401" spans="12:16" x14ac:dyDescent="0.45">
      <c r="L401" s="9"/>
      <c r="M401" s="9"/>
      <c r="N401" s="9"/>
      <c r="O401" s="9"/>
      <c r="P401" s="9"/>
    </row>
    <row r="402" spans="12:16" x14ac:dyDescent="0.45">
      <c r="L402" s="9"/>
      <c r="M402" s="9"/>
      <c r="N402" s="9"/>
      <c r="O402" s="9"/>
      <c r="P402" s="9"/>
    </row>
    <row r="403" spans="12:16" x14ac:dyDescent="0.45">
      <c r="L403" s="9"/>
      <c r="M403" s="9"/>
      <c r="N403" s="9"/>
      <c r="O403" s="9"/>
      <c r="P403" s="9"/>
    </row>
    <row r="404" spans="12:16" x14ac:dyDescent="0.45">
      <c r="L404" s="9"/>
      <c r="M404" s="9"/>
      <c r="N404" s="9"/>
      <c r="O404" s="9"/>
      <c r="P404" s="9"/>
    </row>
    <row r="405" spans="12:16" x14ac:dyDescent="0.45">
      <c r="L405" s="9"/>
      <c r="M405" s="9"/>
      <c r="N405" s="9"/>
      <c r="O405" s="9"/>
      <c r="P405" s="9"/>
    </row>
    <row r="406" spans="12:16" x14ac:dyDescent="0.45">
      <c r="L406" s="9"/>
      <c r="M406" s="9"/>
      <c r="N406" s="9"/>
      <c r="O406" s="9"/>
      <c r="P406" s="9"/>
    </row>
    <row r="407" spans="12:16" x14ac:dyDescent="0.45">
      <c r="L407" s="9"/>
      <c r="M407" s="9"/>
      <c r="N407" s="9"/>
      <c r="O407" s="9"/>
      <c r="P407" s="9"/>
    </row>
    <row r="408" spans="12:16" x14ac:dyDescent="0.45">
      <c r="L408" s="9"/>
      <c r="M408" s="9"/>
      <c r="N408" s="9"/>
      <c r="O408" s="9"/>
      <c r="P408" s="9"/>
    </row>
    <row r="409" spans="12:16" x14ac:dyDescent="0.45">
      <c r="L409" s="9"/>
      <c r="M409" s="9"/>
      <c r="N409" s="9"/>
      <c r="O409" s="9"/>
      <c r="P409" s="9"/>
    </row>
    <row r="410" spans="12:16" x14ac:dyDescent="0.45">
      <c r="L410" s="9"/>
      <c r="M410" s="9"/>
      <c r="N410" s="9"/>
      <c r="O410" s="9"/>
      <c r="P410" s="9"/>
    </row>
    <row r="411" spans="12:16" x14ac:dyDescent="0.45">
      <c r="L411" s="9"/>
      <c r="M411" s="9"/>
      <c r="N411" s="9"/>
      <c r="O411" s="9"/>
      <c r="P411" s="9"/>
    </row>
    <row r="412" spans="12:16" x14ac:dyDescent="0.45">
      <c r="L412" s="9"/>
      <c r="M412" s="9"/>
      <c r="N412" s="9"/>
      <c r="O412" s="9"/>
      <c r="P412" s="9"/>
    </row>
    <row r="413" spans="12:16" x14ac:dyDescent="0.45">
      <c r="L413" s="9"/>
      <c r="M413" s="9"/>
      <c r="N413" s="9"/>
      <c r="O413" s="9"/>
      <c r="P413" s="9"/>
    </row>
    <row r="414" spans="12:16" x14ac:dyDescent="0.45">
      <c r="L414" s="9"/>
      <c r="M414" s="9"/>
      <c r="N414" s="9"/>
      <c r="O414" s="9"/>
      <c r="P414" s="9"/>
    </row>
    <row r="415" spans="12:16" x14ac:dyDescent="0.45">
      <c r="L415" s="9"/>
      <c r="M415" s="9"/>
      <c r="N415" s="9"/>
      <c r="O415" s="9"/>
      <c r="P415" s="9"/>
    </row>
    <row r="416" spans="12:16" x14ac:dyDescent="0.45">
      <c r="L416" s="9"/>
      <c r="M416" s="9"/>
      <c r="N416" s="9"/>
      <c r="O416" s="9"/>
      <c r="P416" s="9"/>
    </row>
    <row r="417" spans="12:16" x14ac:dyDescent="0.45">
      <c r="L417" s="9"/>
      <c r="M417" s="9"/>
      <c r="N417" s="9"/>
      <c r="O417" s="9"/>
      <c r="P417" s="9"/>
    </row>
    <row r="418" spans="12:16" x14ac:dyDescent="0.45">
      <c r="L418" s="9"/>
      <c r="M418" s="9"/>
      <c r="N418" s="9"/>
      <c r="O418" s="9"/>
      <c r="P418" s="9"/>
    </row>
    <row r="419" spans="12:16" x14ac:dyDescent="0.45">
      <c r="L419" s="9"/>
      <c r="M419" s="9"/>
      <c r="N419" s="9"/>
      <c r="O419" s="9"/>
      <c r="P419" s="9"/>
    </row>
    <row r="420" spans="12:16" x14ac:dyDescent="0.45">
      <c r="L420" s="9"/>
      <c r="M420" s="9"/>
      <c r="N420" s="9"/>
      <c r="O420" s="9"/>
      <c r="P420" s="9"/>
    </row>
    <row r="421" spans="12:16" x14ac:dyDescent="0.45">
      <c r="L421" s="9"/>
      <c r="M421" s="9"/>
      <c r="N421" s="9"/>
      <c r="O421" s="9"/>
      <c r="P421" s="9"/>
    </row>
    <row r="422" spans="12:16" x14ac:dyDescent="0.45">
      <c r="L422" s="9"/>
      <c r="M422" s="9"/>
      <c r="N422" s="9"/>
      <c r="O422" s="9"/>
      <c r="P422" s="9"/>
    </row>
    <row r="423" spans="12:16" x14ac:dyDescent="0.45">
      <c r="L423" s="9"/>
      <c r="M423" s="9"/>
      <c r="N423" s="9"/>
      <c r="O423" s="9"/>
      <c r="P423" s="9"/>
    </row>
    <row r="424" spans="12:16" x14ac:dyDescent="0.45">
      <c r="L424" s="9"/>
      <c r="M424" s="9"/>
      <c r="N424" s="9"/>
      <c r="O424" s="9"/>
      <c r="P424" s="9"/>
    </row>
    <row r="425" spans="12:16" x14ac:dyDescent="0.45">
      <c r="L425" s="9"/>
      <c r="M425" s="9"/>
      <c r="N425" s="9"/>
      <c r="O425" s="9"/>
      <c r="P425" s="9"/>
    </row>
    <row r="426" spans="12:16" x14ac:dyDescent="0.45">
      <c r="L426" s="9"/>
      <c r="M426" s="9"/>
      <c r="N426" s="9"/>
      <c r="O426" s="9"/>
      <c r="P426" s="9"/>
    </row>
    <row r="427" spans="12:16" x14ac:dyDescent="0.45">
      <c r="L427" s="9"/>
      <c r="M427" s="9"/>
      <c r="N427" s="9"/>
      <c r="O427" s="9"/>
      <c r="P427" s="9"/>
    </row>
    <row r="428" spans="12:16" x14ac:dyDescent="0.45">
      <c r="L428" s="9"/>
      <c r="M428" s="9"/>
      <c r="N428" s="9"/>
      <c r="O428" s="9"/>
      <c r="P428" s="9"/>
    </row>
    <row r="429" spans="12:16" x14ac:dyDescent="0.45">
      <c r="L429" s="9"/>
      <c r="M429" s="9"/>
      <c r="N429" s="9"/>
      <c r="O429" s="9"/>
      <c r="P429" s="9"/>
    </row>
    <row r="430" spans="12:16" x14ac:dyDescent="0.45">
      <c r="L430" s="9"/>
      <c r="M430" s="9"/>
      <c r="N430" s="9"/>
      <c r="O430" s="9"/>
      <c r="P430" s="9"/>
    </row>
    <row r="431" spans="12:16" x14ac:dyDescent="0.45">
      <c r="L431" s="9"/>
      <c r="M431" s="9"/>
      <c r="N431" s="9"/>
      <c r="O431" s="9"/>
      <c r="P431" s="9"/>
    </row>
    <row r="432" spans="12:16" x14ac:dyDescent="0.45">
      <c r="L432" s="9"/>
      <c r="M432" s="9"/>
      <c r="N432" s="9"/>
      <c r="O432" s="9"/>
      <c r="P432" s="9"/>
    </row>
    <row r="433" spans="12:16" x14ac:dyDescent="0.45">
      <c r="L433" s="9"/>
      <c r="M433" s="9"/>
      <c r="N433" s="9"/>
      <c r="O433" s="9"/>
      <c r="P433" s="9"/>
    </row>
    <row r="434" spans="12:16" x14ac:dyDescent="0.45">
      <c r="L434" s="9"/>
      <c r="M434" s="9"/>
      <c r="N434" s="9"/>
      <c r="O434" s="9"/>
      <c r="P434" s="9"/>
    </row>
    <row r="435" spans="12:16" x14ac:dyDescent="0.45">
      <c r="L435" s="9"/>
      <c r="M435" s="9"/>
      <c r="N435" s="9"/>
      <c r="O435" s="9"/>
      <c r="P435" s="9"/>
    </row>
    <row r="436" spans="12:16" x14ac:dyDescent="0.45">
      <c r="L436" s="9"/>
      <c r="M436" s="9"/>
      <c r="N436" s="9"/>
      <c r="O436" s="9"/>
      <c r="P436" s="9"/>
    </row>
    <row r="437" spans="12:16" x14ac:dyDescent="0.45">
      <c r="L437" s="9"/>
      <c r="M437" s="9"/>
      <c r="N437" s="9"/>
      <c r="O437" s="9"/>
      <c r="P437" s="9"/>
    </row>
    <row r="438" spans="12:16" x14ac:dyDescent="0.45">
      <c r="L438" s="9"/>
      <c r="M438" s="9"/>
      <c r="N438" s="9"/>
      <c r="O438" s="9"/>
      <c r="P438" s="9"/>
    </row>
    <row r="439" spans="12:16" x14ac:dyDescent="0.45">
      <c r="L439" s="9"/>
      <c r="M439" s="9"/>
      <c r="N439" s="9"/>
      <c r="O439" s="9"/>
      <c r="P439" s="9"/>
    </row>
    <row r="440" spans="12:16" x14ac:dyDescent="0.45">
      <c r="L440" s="9"/>
      <c r="M440" s="9"/>
      <c r="N440" s="9"/>
      <c r="O440" s="9"/>
      <c r="P440" s="9"/>
    </row>
    <row r="441" spans="12:16" x14ac:dyDescent="0.45">
      <c r="L441" s="9"/>
      <c r="M441" s="9"/>
      <c r="N441" s="9"/>
      <c r="O441" s="9"/>
      <c r="P441" s="9"/>
    </row>
    <row r="442" spans="12:16" x14ac:dyDescent="0.45">
      <c r="L442" s="9"/>
      <c r="M442" s="9"/>
      <c r="N442" s="9"/>
      <c r="O442" s="9"/>
      <c r="P442" s="9"/>
    </row>
    <row r="443" spans="12:16" x14ac:dyDescent="0.45">
      <c r="L443" s="9"/>
      <c r="M443" s="9"/>
      <c r="N443" s="9"/>
      <c r="O443" s="9"/>
      <c r="P443" s="9"/>
    </row>
    <row r="444" spans="12:16" x14ac:dyDescent="0.45">
      <c r="L444" s="9"/>
      <c r="M444" s="9"/>
      <c r="N444" s="9"/>
      <c r="O444" s="9"/>
      <c r="P444" s="9"/>
    </row>
    <row r="445" spans="12:16" x14ac:dyDescent="0.45">
      <c r="L445" s="9"/>
      <c r="M445" s="9"/>
      <c r="N445" s="9"/>
      <c r="O445" s="9"/>
      <c r="P445" s="9"/>
    </row>
    <row r="446" spans="12:16" x14ac:dyDescent="0.45">
      <c r="L446" s="9"/>
      <c r="M446" s="9"/>
      <c r="N446" s="9"/>
      <c r="O446" s="9"/>
      <c r="P446" s="9"/>
    </row>
    <row r="447" spans="12:16" x14ac:dyDescent="0.45">
      <c r="L447" s="9"/>
      <c r="M447" s="9"/>
      <c r="N447" s="9"/>
      <c r="O447" s="9"/>
      <c r="P447" s="9"/>
    </row>
    <row r="448" spans="12:16" x14ac:dyDescent="0.45">
      <c r="L448" s="9"/>
      <c r="M448" s="9"/>
      <c r="N448" s="9"/>
      <c r="O448" s="9"/>
      <c r="P448" s="9"/>
    </row>
    <row r="449" spans="12:16" x14ac:dyDescent="0.45">
      <c r="L449" s="9"/>
      <c r="M449" s="9"/>
      <c r="N449" s="9"/>
      <c r="O449" s="9"/>
      <c r="P449" s="9"/>
    </row>
    <row r="450" spans="12:16" x14ac:dyDescent="0.45">
      <c r="L450" s="9"/>
      <c r="M450" s="9"/>
      <c r="N450" s="9"/>
      <c r="O450" s="9"/>
      <c r="P450" s="9"/>
    </row>
    <row r="451" spans="12:16" x14ac:dyDescent="0.45">
      <c r="L451" s="9"/>
      <c r="M451" s="9"/>
      <c r="N451" s="9"/>
      <c r="O451" s="9"/>
      <c r="P451" s="9"/>
    </row>
    <row r="452" spans="12:16" x14ac:dyDescent="0.45">
      <c r="L452" s="9"/>
      <c r="M452" s="9"/>
      <c r="N452" s="9"/>
      <c r="O452" s="9"/>
      <c r="P452" s="9"/>
    </row>
    <row r="453" spans="12:16" x14ac:dyDescent="0.45">
      <c r="L453" s="9"/>
      <c r="M453" s="9"/>
      <c r="N453" s="9"/>
      <c r="O453" s="9"/>
      <c r="P453" s="9"/>
    </row>
    <row r="454" spans="12:16" x14ac:dyDescent="0.45">
      <c r="L454" s="9"/>
      <c r="M454" s="9"/>
      <c r="N454" s="9"/>
      <c r="O454" s="9"/>
      <c r="P454" s="9"/>
    </row>
    <row r="455" spans="12:16" x14ac:dyDescent="0.45">
      <c r="L455" s="9"/>
      <c r="M455" s="9"/>
      <c r="N455" s="9"/>
      <c r="O455" s="9"/>
      <c r="P455" s="9"/>
    </row>
    <row r="456" spans="12:16" x14ac:dyDescent="0.45">
      <c r="L456" s="9"/>
      <c r="M456" s="9"/>
      <c r="N456" s="9"/>
      <c r="O456" s="9"/>
      <c r="P456" s="9"/>
    </row>
    <row r="457" spans="12:16" x14ac:dyDescent="0.45">
      <c r="L457" s="9"/>
      <c r="M457" s="9"/>
      <c r="N457" s="9"/>
      <c r="O457" s="9"/>
      <c r="P457" s="9"/>
    </row>
    <row r="458" spans="12:16" x14ac:dyDescent="0.45">
      <c r="L458" s="9"/>
      <c r="M458" s="9"/>
      <c r="N458" s="9"/>
      <c r="O458" s="9"/>
      <c r="P458" s="9"/>
    </row>
    <row r="459" spans="12:16" x14ac:dyDescent="0.45">
      <c r="L459" s="9"/>
      <c r="M459" s="9"/>
      <c r="N459" s="9"/>
      <c r="O459" s="9"/>
      <c r="P459" s="9"/>
    </row>
    <row r="460" spans="12:16" x14ac:dyDescent="0.45">
      <c r="L460" s="9"/>
      <c r="M460" s="9"/>
      <c r="N460" s="9"/>
      <c r="O460" s="9"/>
      <c r="P460" s="9"/>
    </row>
    <row r="461" spans="12:16" x14ac:dyDescent="0.45">
      <c r="L461" s="9"/>
      <c r="M461" s="9"/>
      <c r="N461" s="9"/>
      <c r="O461" s="9"/>
      <c r="P461" s="9"/>
    </row>
    <row r="462" spans="12:16" x14ac:dyDescent="0.45">
      <c r="L462" s="9"/>
      <c r="M462" s="9"/>
      <c r="N462" s="9"/>
      <c r="O462" s="9"/>
      <c r="P462" s="9"/>
    </row>
    <row r="463" spans="12:16" x14ac:dyDescent="0.45">
      <c r="L463" s="9"/>
      <c r="M463" s="9"/>
      <c r="N463" s="9"/>
      <c r="O463" s="9"/>
      <c r="P463" s="9"/>
    </row>
    <row r="464" spans="12:16" x14ac:dyDescent="0.45">
      <c r="L464" s="9"/>
      <c r="M464" s="9"/>
      <c r="N464" s="9"/>
      <c r="O464" s="9"/>
      <c r="P464" s="9"/>
    </row>
    <row r="465" spans="12:16" x14ac:dyDescent="0.45">
      <c r="L465" s="9"/>
      <c r="M465" s="9"/>
      <c r="N465" s="9"/>
      <c r="O465" s="9"/>
      <c r="P465" s="9"/>
    </row>
    <row r="466" spans="12:16" x14ac:dyDescent="0.45">
      <c r="L466" s="9"/>
      <c r="M466" s="9"/>
      <c r="N466" s="9"/>
      <c r="O466" s="9"/>
      <c r="P466" s="9"/>
    </row>
    <row r="467" spans="12:16" x14ac:dyDescent="0.45">
      <c r="L467" s="9"/>
      <c r="M467" s="9"/>
      <c r="N467" s="9"/>
      <c r="O467" s="9"/>
      <c r="P467" s="9"/>
    </row>
    <row r="468" spans="12:16" x14ac:dyDescent="0.45">
      <c r="L468" s="9"/>
      <c r="M468" s="9"/>
      <c r="N468" s="9"/>
      <c r="O468" s="9"/>
      <c r="P468" s="9"/>
    </row>
    <row r="469" spans="12:16" x14ac:dyDescent="0.45">
      <c r="L469" s="9"/>
      <c r="M469" s="9"/>
      <c r="N469" s="9"/>
      <c r="O469" s="9"/>
      <c r="P469" s="9"/>
    </row>
    <row r="470" spans="12:16" x14ac:dyDescent="0.45">
      <c r="L470" s="9"/>
      <c r="M470" s="9"/>
      <c r="N470" s="9"/>
      <c r="O470" s="9"/>
      <c r="P470" s="9"/>
    </row>
    <row r="471" spans="12:16" x14ac:dyDescent="0.45">
      <c r="L471" s="9"/>
      <c r="M471" s="9"/>
      <c r="N471" s="9"/>
      <c r="O471" s="9"/>
      <c r="P471" s="9"/>
    </row>
    <row r="472" spans="12:16" x14ac:dyDescent="0.45">
      <c r="L472" s="9"/>
      <c r="M472" s="9"/>
      <c r="N472" s="9"/>
      <c r="O472" s="9"/>
      <c r="P472" s="9"/>
    </row>
    <row r="473" spans="12:16" x14ac:dyDescent="0.45">
      <c r="L473" s="9"/>
      <c r="M473" s="9"/>
      <c r="N473" s="9"/>
      <c r="O473" s="9"/>
      <c r="P473" s="9"/>
    </row>
    <row r="474" spans="12:16" x14ac:dyDescent="0.45">
      <c r="L474" s="9"/>
      <c r="M474" s="9"/>
      <c r="N474" s="9"/>
      <c r="O474" s="9"/>
      <c r="P474" s="9"/>
    </row>
    <row r="475" spans="12:16" x14ac:dyDescent="0.45">
      <c r="L475" s="9"/>
      <c r="M475" s="9"/>
      <c r="N475" s="9"/>
      <c r="O475" s="9"/>
      <c r="P475" s="9"/>
    </row>
    <row r="476" spans="12:16" x14ac:dyDescent="0.45">
      <c r="L476" s="9"/>
      <c r="M476" s="9"/>
      <c r="N476" s="9"/>
      <c r="O476" s="9"/>
      <c r="P476" s="9"/>
    </row>
    <row r="477" spans="12:16" x14ac:dyDescent="0.45">
      <c r="L477" s="9"/>
      <c r="M477" s="9"/>
      <c r="N477" s="9"/>
      <c r="O477" s="9"/>
      <c r="P477" s="9"/>
    </row>
    <row r="478" spans="12:16" x14ac:dyDescent="0.45">
      <c r="L478" s="9"/>
      <c r="M478" s="9"/>
      <c r="N478" s="9"/>
      <c r="O478" s="9"/>
      <c r="P478" s="9"/>
    </row>
    <row r="479" spans="12:16" x14ac:dyDescent="0.45">
      <c r="L479" s="9"/>
      <c r="M479" s="9"/>
      <c r="N479" s="9"/>
      <c r="O479" s="9"/>
      <c r="P479" s="9"/>
    </row>
    <row r="480" spans="12:16" x14ac:dyDescent="0.45">
      <c r="L480" s="9"/>
      <c r="M480" s="9"/>
      <c r="N480" s="9"/>
      <c r="O480" s="9"/>
      <c r="P480" s="9"/>
    </row>
    <row r="481" spans="12:16" x14ac:dyDescent="0.45">
      <c r="L481" s="9"/>
      <c r="M481" s="9"/>
      <c r="N481" s="9"/>
      <c r="O481" s="9"/>
      <c r="P481" s="9"/>
    </row>
    <row r="482" spans="12:16" x14ac:dyDescent="0.45">
      <c r="L482" s="9"/>
      <c r="M482" s="9"/>
      <c r="N482" s="9"/>
      <c r="O482" s="9"/>
      <c r="P482" s="9"/>
    </row>
    <row r="483" spans="12:16" x14ac:dyDescent="0.45">
      <c r="L483" s="9"/>
      <c r="M483" s="9"/>
      <c r="N483" s="9"/>
      <c r="O483" s="9"/>
      <c r="P483" s="9"/>
    </row>
    <row r="484" spans="12:16" x14ac:dyDescent="0.45">
      <c r="L484" s="9"/>
      <c r="M484" s="9"/>
      <c r="N484" s="9"/>
      <c r="O484" s="9"/>
      <c r="P484" s="9"/>
    </row>
    <row r="485" spans="12:16" x14ac:dyDescent="0.45">
      <c r="L485" s="9"/>
      <c r="M485" s="9"/>
      <c r="N485" s="9"/>
      <c r="O485" s="9"/>
      <c r="P485" s="9"/>
    </row>
    <row r="486" spans="12:16" x14ac:dyDescent="0.45">
      <c r="L486" s="9"/>
      <c r="M486" s="9"/>
      <c r="N486" s="9"/>
      <c r="O486" s="9"/>
      <c r="P486" s="9"/>
    </row>
    <row r="487" spans="12:16" x14ac:dyDescent="0.45">
      <c r="L487" s="9"/>
      <c r="M487" s="9"/>
      <c r="N487" s="9"/>
      <c r="O487" s="9"/>
      <c r="P487" s="9"/>
    </row>
    <row r="488" spans="12:16" x14ac:dyDescent="0.45">
      <c r="L488" s="9"/>
      <c r="M488" s="9"/>
      <c r="N488" s="9"/>
      <c r="O488" s="9"/>
      <c r="P488" s="9"/>
    </row>
    <row r="489" spans="12:16" x14ac:dyDescent="0.45">
      <c r="L489" s="9"/>
      <c r="M489" s="9"/>
      <c r="N489" s="9"/>
      <c r="O489" s="9"/>
      <c r="P489" s="9"/>
    </row>
    <row r="490" spans="12:16" x14ac:dyDescent="0.45">
      <c r="L490" s="9"/>
      <c r="M490" s="9"/>
      <c r="N490" s="9"/>
      <c r="O490" s="9"/>
      <c r="P490" s="9"/>
    </row>
    <row r="491" spans="12:16" x14ac:dyDescent="0.45">
      <c r="L491" s="9"/>
      <c r="M491" s="9"/>
      <c r="N491" s="9"/>
      <c r="O491" s="9"/>
      <c r="P491" s="9"/>
    </row>
    <row r="492" spans="12:16" x14ac:dyDescent="0.45">
      <c r="L492" s="9"/>
      <c r="M492" s="9"/>
      <c r="N492" s="9"/>
      <c r="O492" s="9"/>
      <c r="P492" s="9"/>
    </row>
    <row r="493" spans="12:16" x14ac:dyDescent="0.45">
      <c r="L493" s="9"/>
      <c r="M493" s="9"/>
      <c r="N493" s="9"/>
      <c r="O493" s="9"/>
      <c r="P493" s="9"/>
    </row>
    <row r="494" spans="12:16" x14ac:dyDescent="0.45">
      <c r="L494" s="9"/>
      <c r="M494" s="9"/>
      <c r="N494" s="9"/>
      <c r="O494" s="9"/>
      <c r="P494" s="9"/>
    </row>
    <row r="495" spans="12:16" x14ac:dyDescent="0.45">
      <c r="L495" s="9"/>
      <c r="M495" s="9"/>
      <c r="N495" s="9"/>
      <c r="O495" s="9"/>
      <c r="P495" s="9"/>
    </row>
    <row r="496" spans="12:16" x14ac:dyDescent="0.45">
      <c r="L496" s="9"/>
      <c r="M496" s="9"/>
      <c r="N496" s="9"/>
      <c r="O496" s="9"/>
      <c r="P496" s="9"/>
    </row>
    <row r="497" spans="12:16" x14ac:dyDescent="0.45">
      <c r="L497" s="9"/>
      <c r="M497" s="9"/>
      <c r="N497" s="9"/>
      <c r="O497" s="9"/>
      <c r="P497" s="9"/>
    </row>
    <row r="498" spans="12:16" x14ac:dyDescent="0.45">
      <c r="L498" s="9"/>
      <c r="M498" s="9"/>
      <c r="N498" s="9"/>
      <c r="O498" s="9"/>
      <c r="P498" s="9"/>
    </row>
    <row r="499" spans="12:16" x14ac:dyDescent="0.45">
      <c r="L499" s="9"/>
      <c r="M499" s="9"/>
      <c r="N499" s="9"/>
      <c r="O499" s="9"/>
      <c r="P499" s="9"/>
    </row>
    <row r="500" spans="12:16" x14ac:dyDescent="0.45">
      <c r="L500" s="9"/>
      <c r="M500" s="9"/>
      <c r="N500" s="9"/>
      <c r="O500" s="9"/>
      <c r="P500" s="9"/>
    </row>
    <row r="501" spans="12:16" x14ac:dyDescent="0.45">
      <c r="L501" s="9"/>
      <c r="M501" s="9"/>
      <c r="N501" s="9"/>
      <c r="O501" s="9"/>
      <c r="P501" s="9"/>
    </row>
    <row r="502" spans="12:16" x14ac:dyDescent="0.45">
      <c r="L502" s="9"/>
      <c r="M502" s="9"/>
      <c r="N502" s="9"/>
      <c r="O502" s="9"/>
      <c r="P502" s="9"/>
    </row>
    <row r="503" spans="12:16" x14ac:dyDescent="0.45">
      <c r="L503" s="9"/>
      <c r="M503" s="9"/>
      <c r="N503" s="9"/>
      <c r="O503" s="9"/>
      <c r="P503" s="9"/>
    </row>
    <row r="504" spans="12:16" x14ac:dyDescent="0.45">
      <c r="L504" s="9"/>
      <c r="M504" s="9"/>
      <c r="N504" s="9"/>
      <c r="O504" s="9"/>
      <c r="P504" s="9"/>
    </row>
    <row r="505" spans="12:16" x14ac:dyDescent="0.45">
      <c r="L505" s="9"/>
      <c r="M505" s="9"/>
      <c r="N505" s="9"/>
      <c r="O505" s="9"/>
      <c r="P505" s="9"/>
    </row>
    <row r="506" spans="12:16" x14ac:dyDescent="0.45">
      <c r="L506" s="9"/>
      <c r="M506" s="9"/>
      <c r="N506" s="9"/>
      <c r="O506" s="9"/>
      <c r="P506" s="9"/>
    </row>
    <row r="507" spans="12:16" x14ac:dyDescent="0.45">
      <c r="L507" s="9"/>
      <c r="M507" s="9"/>
      <c r="N507" s="9"/>
      <c r="O507" s="9"/>
      <c r="P507" s="9"/>
    </row>
    <row r="508" spans="12:16" x14ac:dyDescent="0.45">
      <c r="L508" s="9"/>
      <c r="M508" s="9"/>
      <c r="N508" s="9"/>
      <c r="O508" s="9"/>
      <c r="P508" s="9"/>
    </row>
    <row r="509" spans="12:16" x14ac:dyDescent="0.45">
      <c r="L509" s="9"/>
      <c r="M509" s="9"/>
      <c r="N509" s="9"/>
      <c r="O509" s="9"/>
      <c r="P509" s="9"/>
    </row>
    <row r="510" spans="12:16" x14ac:dyDescent="0.45">
      <c r="L510" s="9"/>
      <c r="M510" s="9"/>
      <c r="N510" s="9"/>
      <c r="O510" s="9"/>
      <c r="P510" s="9"/>
    </row>
    <row r="511" spans="12:16" x14ac:dyDescent="0.45">
      <c r="L511" s="9"/>
      <c r="M511" s="9"/>
      <c r="N511" s="9"/>
      <c r="O511" s="9"/>
      <c r="P511" s="9"/>
    </row>
    <row r="512" spans="12:16" x14ac:dyDescent="0.45">
      <c r="L512" s="9"/>
      <c r="M512" s="9"/>
      <c r="N512" s="9"/>
      <c r="O512" s="9"/>
      <c r="P512" s="9"/>
    </row>
    <row r="513" spans="12:16" x14ac:dyDescent="0.45">
      <c r="L513" s="9"/>
      <c r="M513" s="9"/>
      <c r="N513" s="9"/>
      <c r="O513" s="9"/>
      <c r="P513" s="9"/>
    </row>
    <row r="514" spans="12:16" x14ac:dyDescent="0.45">
      <c r="L514" s="9"/>
      <c r="M514" s="9"/>
      <c r="N514" s="9"/>
      <c r="O514" s="9"/>
      <c r="P514" s="9"/>
    </row>
    <row r="515" spans="12:16" x14ac:dyDescent="0.45">
      <c r="L515" s="9"/>
      <c r="M515" s="9"/>
      <c r="N515" s="9"/>
      <c r="O515" s="9"/>
      <c r="P515" s="9"/>
    </row>
    <row r="516" spans="12:16" x14ac:dyDescent="0.45">
      <c r="L516" s="9"/>
      <c r="M516" s="9"/>
      <c r="N516" s="9"/>
      <c r="O516" s="9"/>
      <c r="P516" s="9"/>
    </row>
    <row r="517" spans="12:16" x14ac:dyDescent="0.45">
      <c r="L517" s="9"/>
      <c r="M517" s="9"/>
      <c r="N517" s="9"/>
      <c r="O517" s="9"/>
      <c r="P517" s="9"/>
    </row>
    <row r="518" spans="12:16" x14ac:dyDescent="0.45">
      <c r="L518" s="9"/>
      <c r="M518" s="9"/>
      <c r="N518" s="9"/>
      <c r="O518" s="9"/>
      <c r="P518" s="9"/>
    </row>
    <row r="519" spans="12:16" x14ac:dyDescent="0.45">
      <c r="L519" s="9"/>
      <c r="M519" s="9"/>
      <c r="N519" s="9"/>
      <c r="O519" s="9"/>
      <c r="P519" s="9"/>
    </row>
    <row r="520" spans="12:16" x14ac:dyDescent="0.45">
      <c r="L520" s="9"/>
      <c r="M520" s="9"/>
      <c r="N520" s="9"/>
      <c r="O520" s="9"/>
      <c r="P520" s="9"/>
    </row>
    <row r="521" spans="12:16" x14ac:dyDescent="0.45">
      <c r="L521" s="9"/>
      <c r="M521" s="9"/>
      <c r="N521" s="9"/>
      <c r="O521" s="9"/>
      <c r="P521" s="9"/>
    </row>
    <row r="522" spans="12:16" x14ac:dyDescent="0.45">
      <c r="L522" s="9"/>
      <c r="M522" s="9"/>
      <c r="N522" s="9"/>
      <c r="O522" s="9"/>
      <c r="P522" s="9"/>
    </row>
    <row r="523" spans="12:16" x14ac:dyDescent="0.45">
      <c r="L523" s="9"/>
      <c r="M523" s="9"/>
      <c r="N523" s="9"/>
      <c r="O523" s="9"/>
      <c r="P523" s="9"/>
    </row>
    <row r="524" spans="12:16" x14ac:dyDescent="0.45">
      <c r="L524" s="9"/>
      <c r="M524" s="9"/>
      <c r="N524" s="9"/>
      <c r="O524" s="9"/>
      <c r="P524" s="9"/>
    </row>
    <row r="525" spans="12:16" x14ac:dyDescent="0.45">
      <c r="L525" s="9"/>
      <c r="M525" s="9"/>
      <c r="N525" s="9"/>
      <c r="O525" s="9"/>
      <c r="P525" s="9"/>
    </row>
    <row r="526" spans="12:16" x14ac:dyDescent="0.45">
      <c r="L526" s="9"/>
      <c r="M526" s="9"/>
      <c r="N526" s="9"/>
      <c r="O526" s="9"/>
      <c r="P526" s="9"/>
    </row>
    <row r="527" spans="12:16" x14ac:dyDescent="0.45">
      <c r="L527" s="9"/>
      <c r="M527" s="9"/>
      <c r="N527" s="9"/>
      <c r="O527" s="9"/>
      <c r="P527" s="9"/>
    </row>
    <row r="528" spans="12:16" x14ac:dyDescent="0.45">
      <c r="L528" s="9"/>
      <c r="M528" s="9"/>
      <c r="N528" s="9"/>
      <c r="O528" s="9"/>
      <c r="P528" s="9"/>
    </row>
    <row r="529" spans="12:16" x14ac:dyDescent="0.45">
      <c r="L529" s="9"/>
      <c r="M529" s="9"/>
      <c r="N529" s="9"/>
      <c r="O529" s="9"/>
      <c r="P529" s="9"/>
    </row>
    <row r="530" spans="12:16" x14ac:dyDescent="0.45">
      <c r="L530" s="9"/>
      <c r="M530" s="9"/>
      <c r="N530" s="9"/>
      <c r="O530" s="9"/>
      <c r="P530" s="9"/>
    </row>
    <row r="531" spans="12:16" x14ac:dyDescent="0.45">
      <c r="L531" s="9"/>
      <c r="M531" s="9"/>
      <c r="N531" s="9"/>
      <c r="O531" s="9"/>
      <c r="P531" s="9"/>
    </row>
    <row r="532" spans="12:16" x14ac:dyDescent="0.45">
      <c r="L532" s="9"/>
      <c r="M532" s="9"/>
      <c r="N532" s="9"/>
      <c r="O532" s="9"/>
      <c r="P532" s="9"/>
    </row>
    <row r="533" spans="12:16" x14ac:dyDescent="0.45">
      <c r="L533" s="9"/>
      <c r="M533" s="9"/>
      <c r="N533" s="9"/>
      <c r="O533" s="9"/>
      <c r="P533" s="9"/>
    </row>
    <row r="534" spans="12:16" x14ac:dyDescent="0.45">
      <c r="L534" s="9"/>
      <c r="M534" s="9"/>
      <c r="N534" s="9"/>
      <c r="O534" s="9"/>
      <c r="P534" s="9"/>
    </row>
    <row r="535" spans="12:16" x14ac:dyDescent="0.45">
      <c r="L535" s="9"/>
      <c r="M535" s="9"/>
      <c r="N535" s="9"/>
      <c r="O535" s="9"/>
      <c r="P535" s="9"/>
    </row>
    <row r="536" spans="12:16" x14ac:dyDescent="0.45">
      <c r="L536" s="9"/>
      <c r="M536" s="9"/>
      <c r="N536" s="9"/>
      <c r="O536" s="9"/>
      <c r="P536" s="9"/>
    </row>
    <row r="537" spans="12:16" x14ac:dyDescent="0.45">
      <c r="L537" s="9"/>
      <c r="M537" s="9"/>
      <c r="N537" s="9"/>
      <c r="O537" s="9"/>
      <c r="P537" s="9"/>
    </row>
    <row r="538" spans="12:16" x14ac:dyDescent="0.45">
      <c r="L538" s="9"/>
      <c r="M538" s="9"/>
      <c r="N538" s="9"/>
      <c r="O538" s="9"/>
      <c r="P538" s="9"/>
    </row>
    <row r="539" spans="12:16" x14ac:dyDescent="0.45">
      <c r="L539" s="9"/>
      <c r="M539" s="9"/>
      <c r="N539" s="9"/>
      <c r="O539" s="9"/>
      <c r="P539" s="9"/>
    </row>
    <row r="540" spans="12:16" x14ac:dyDescent="0.45">
      <c r="L540" s="9"/>
      <c r="M540" s="9"/>
      <c r="N540" s="9"/>
      <c r="O540" s="9"/>
      <c r="P540" s="9"/>
    </row>
    <row r="541" spans="12:16" x14ac:dyDescent="0.45">
      <c r="L541" s="9"/>
      <c r="M541" s="9"/>
      <c r="N541" s="9"/>
      <c r="O541" s="9"/>
      <c r="P541" s="9"/>
    </row>
    <row r="542" spans="12:16" x14ac:dyDescent="0.45">
      <c r="L542" s="9"/>
      <c r="M542" s="9"/>
      <c r="N542" s="9"/>
      <c r="O542" s="9"/>
      <c r="P542" s="9"/>
    </row>
    <row r="543" spans="12:16" x14ac:dyDescent="0.45">
      <c r="L543" s="9"/>
      <c r="M543" s="9"/>
      <c r="N543" s="9"/>
      <c r="O543" s="9"/>
      <c r="P543" s="9"/>
    </row>
    <row r="544" spans="12:16" x14ac:dyDescent="0.45">
      <c r="L544" s="9"/>
      <c r="M544" s="9"/>
      <c r="N544" s="9"/>
      <c r="O544" s="9"/>
      <c r="P544" s="9"/>
    </row>
    <row r="545" spans="12:16" x14ac:dyDescent="0.45">
      <c r="L545" s="9"/>
      <c r="M545" s="9"/>
      <c r="N545" s="9"/>
      <c r="O545" s="9"/>
      <c r="P545" s="9"/>
    </row>
    <row r="546" spans="12:16" x14ac:dyDescent="0.45">
      <c r="L546" s="9"/>
      <c r="M546" s="9"/>
      <c r="N546" s="9"/>
      <c r="O546" s="9"/>
      <c r="P546" s="9"/>
    </row>
    <row r="547" spans="12:16" x14ac:dyDescent="0.45">
      <c r="L547" s="9"/>
      <c r="M547" s="9"/>
      <c r="N547" s="9"/>
      <c r="O547" s="9"/>
      <c r="P547" s="9"/>
    </row>
    <row r="548" spans="12:16" x14ac:dyDescent="0.45">
      <c r="L548" s="9"/>
      <c r="M548" s="9"/>
      <c r="N548" s="9"/>
      <c r="O548" s="9"/>
      <c r="P548" s="9"/>
    </row>
    <row r="549" spans="12:16" x14ac:dyDescent="0.45">
      <c r="L549" s="9"/>
      <c r="M549" s="9"/>
      <c r="N549" s="9"/>
      <c r="O549" s="9"/>
      <c r="P549" s="9"/>
    </row>
    <row r="550" spans="12:16" x14ac:dyDescent="0.45">
      <c r="L550" s="9"/>
      <c r="M550" s="9"/>
      <c r="N550" s="9"/>
      <c r="O550" s="9"/>
      <c r="P550" s="9"/>
    </row>
    <row r="551" spans="12:16" x14ac:dyDescent="0.45">
      <c r="L551" s="9"/>
      <c r="M551" s="9"/>
      <c r="N551" s="9"/>
      <c r="O551" s="9"/>
      <c r="P551" s="9"/>
    </row>
    <row r="552" spans="12:16" x14ac:dyDescent="0.45">
      <c r="L552" s="9"/>
      <c r="M552" s="9"/>
      <c r="N552" s="9"/>
      <c r="O552" s="9"/>
      <c r="P552" s="9"/>
    </row>
    <row r="553" spans="12:16" x14ac:dyDescent="0.45">
      <c r="L553" s="9"/>
      <c r="M553" s="9"/>
      <c r="N553" s="9"/>
      <c r="O553" s="9"/>
      <c r="P553" s="9"/>
    </row>
    <row r="554" spans="12:16" x14ac:dyDescent="0.45">
      <c r="L554" s="9"/>
      <c r="M554" s="9"/>
      <c r="N554" s="9"/>
      <c r="O554" s="9"/>
      <c r="P554" s="9"/>
    </row>
    <row r="555" spans="12:16" x14ac:dyDescent="0.45">
      <c r="L555" s="9"/>
      <c r="M555" s="9"/>
      <c r="N555" s="9"/>
      <c r="O555" s="9"/>
      <c r="P555" s="9"/>
    </row>
    <row r="556" spans="12:16" x14ac:dyDescent="0.45">
      <c r="L556" s="9"/>
      <c r="M556" s="9"/>
      <c r="N556" s="9"/>
      <c r="O556" s="9"/>
      <c r="P556" s="9"/>
    </row>
    <row r="557" spans="12:16" x14ac:dyDescent="0.45">
      <c r="L557" s="9"/>
      <c r="M557" s="9"/>
      <c r="N557" s="9"/>
      <c r="O557" s="9"/>
      <c r="P557" s="9"/>
    </row>
    <row r="558" spans="12:16" x14ac:dyDescent="0.45">
      <c r="L558" s="9"/>
      <c r="M558" s="9"/>
      <c r="N558" s="9"/>
      <c r="O558" s="9"/>
      <c r="P558" s="9"/>
    </row>
    <row r="559" spans="12:16" x14ac:dyDescent="0.45">
      <c r="L559" s="9"/>
      <c r="M559" s="9"/>
      <c r="N559" s="9"/>
      <c r="O559" s="9"/>
      <c r="P559" s="9"/>
    </row>
    <row r="560" spans="12:16" x14ac:dyDescent="0.45">
      <c r="L560" s="9"/>
      <c r="M560" s="9"/>
      <c r="N560" s="9"/>
      <c r="O560" s="9"/>
      <c r="P560" s="9"/>
    </row>
    <row r="561" spans="12:16" x14ac:dyDescent="0.45">
      <c r="L561" s="9"/>
      <c r="M561" s="9"/>
      <c r="N561" s="9"/>
      <c r="O561" s="9"/>
      <c r="P561" s="9"/>
    </row>
    <row r="562" spans="12:16" x14ac:dyDescent="0.45">
      <c r="L562" s="9"/>
      <c r="M562" s="9"/>
      <c r="N562" s="9"/>
      <c r="O562" s="9"/>
      <c r="P562" s="9"/>
    </row>
    <row r="563" spans="12:16" x14ac:dyDescent="0.45">
      <c r="L563" s="9"/>
      <c r="M563" s="9"/>
      <c r="N563" s="9"/>
      <c r="O563" s="9"/>
      <c r="P563" s="9"/>
    </row>
    <row r="564" spans="12:16" x14ac:dyDescent="0.45">
      <c r="L564" s="9"/>
      <c r="M564" s="9"/>
      <c r="N564" s="9"/>
      <c r="O564" s="9"/>
      <c r="P564" s="9"/>
    </row>
    <row r="565" spans="12:16" x14ac:dyDescent="0.45">
      <c r="L565" s="9"/>
      <c r="M565" s="9"/>
      <c r="N565" s="9"/>
      <c r="O565" s="9"/>
      <c r="P565" s="9"/>
    </row>
    <row r="566" spans="12:16" x14ac:dyDescent="0.45">
      <c r="L566" s="9"/>
      <c r="M566" s="9"/>
      <c r="N566" s="9"/>
      <c r="O566" s="9"/>
      <c r="P566" s="9"/>
    </row>
    <row r="567" spans="12:16" x14ac:dyDescent="0.45">
      <c r="L567" s="9"/>
      <c r="M567" s="9"/>
      <c r="N567" s="9"/>
      <c r="O567" s="9"/>
      <c r="P567" s="9"/>
    </row>
    <row r="568" spans="12:16" x14ac:dyDescent="0.45">
      <c r="L568" s="9"/>
      <c r="M568" s="9"/>
      <c r="N568" s="9"/>
      <c r="O568" s="9"/>
      <c r="P568" s="9"/>
    </row>
    <row r="569" spans="12:16" x14ac:dyDescent="0.45">
      <c r="L569" s="9"/>
      <c r="M569" s="9"/>
      <c r="N569" s="9"/>
      <c r="O569" s="9"/>
      <c r="P569" s="9"/>
    </row>
    <row r="570" spans="12:16" x14ac:dyDescent="0.45">
      <c r="L570" s="9"/>
      <c r="M570" s="9"/>
      <c r="N570" s="9"/>
      <c r="O570" s="9"/>
      <c r="P570" s="9"/>
    </row>
    <row r="571" spans="12:16" x14ac:dyDescent="0.45">
      <c r="L571" s="9"/>
      <c r="M571" s="9"/>
      <c r="N571" s="9"/>
      <c r="O571" s="9"/>
      <c r="P571" s="9"/>
    </row>
    <row r="572" spans="12:16" x14ac:dyDescent="0.45">
      <c r="L572" s="9"/>
      <c r="M572" s="9"/>
      <c r="N572" s="9"/>
      <c r="O572" s="9"/>
      <c r="P572" s="9"/>
    </row>
    <row r="573" spans="12:16" x14ac:dyDescent="0.45">
      <c r="L573" s="9"/>
      <c r="M573" s="9"/>
      <c r="N573" s="9"/>
      <c r="O573" s="9"/>
      <c r="P573" s="9"/>
    </row>
    <row r="574" spans="12:16" x14ac:dyDescent="0.45">
      <c r="L574" s="9"/>
      <c r="M574" s="9"/>
      <c r="N574" s="9"/>
      <c r="O574" s="9"/>
      <c r="P574" s="9"/>
    </row>
    <row r="575" spans="12:16" x14ac:dyDescent="0.45">
      <c r="L575" s="9"/>
      <c r="M575" s="9"/>
      <c r="N575" s="9"/>
      <c r="O575" s="9"/>
      <c r="P575" s="9"/>
    </row>
    <row r="576" spans="12:16" x14ac:dyDescent="0.45">
      <c r="L576" s="9"/>
      <c r="M576" s="9"/>
      <c r="N576" s="9"/>
      <c r="O576" s="9"/>
      <c r="P576" s="9"/>
    </row>
    <row r="577" spans="12:16" x14ac:dyDescent="0.45">
      <c r="L577" s="9"/>
      <c r="M577" s="9"/>
      <c r="N577" s="9"/>
      <c r="O577" s="9"/>
      <c r="P577" s="9"/>
    </row>
    <row r="578" spans="12:16" x14ac:dyDescent="0.45">
      <c r="L578" s="9"/>
      <c r="M578" s="9"/>
      <c r="N578" s="9"/>
      <c r="O578" s="9"/>
      <c r="P578" s="9"/>
    </row>
    <row r="579" spans="12:16" x14ac:dyDescent="0.45">
      <c r="L579" s="9"/>
      <c r="M579" s="9"/>
      <c r="N579" s="9"/>
      <c r="O579" s="9"/>
      <c r="P579" s="9"/>
    </row>
    <row r="580" spans="12:16" x14ac:dyDescent="0.45">
      <c r="L580" s="9"/>
      <c r="M580" s="9"/>
      <c r="N580" s="9"/>
      <c r="O580" s="9"/>
      <c r="P580" s="9"/>
    </row>
    <row r="581" spans="12:16" x14ac:dyDescent="0.45">
      <c r="L581" s="9"/>
      <c r="M581" s="9"/>
      <c r="N581" s="9"/>
      <c r="O581" s="9"/>
      <c r="P581" s="9"/>
    </row>
    <row r="582" spans="12:16" x14ac:dyDescent="0.45">
      <c r="L582" s="9"/>
      <c r="M582" s="9"/>
      <c r="N582" s="9"/>
      <c r="O582" s="9"/>
      <c r="P582" s="9"/>
    </row>
    <row r="583" spans="12:16" x14ac:dyDescent="0.45">
      <c r="L583" s="9"/>
      <c r="M583" s="9"/>
      <c r="N583" s="9"/>
      <c r="O583" s="9"/>
      <c r="P583" s="9"/>
    </row>
    <row r="584" spans="12:16" x14ac:dyDescent="0.45">
      <c r="L584" s="9"/>
      <c r="M584" s="9"/>
      <c r="N584" s="9"/>
      <c r="O584" s="9"/>
      <c r="P584" s="9"/>
    </row>
    <row r="585" spans="12:16" x14ac:dyDescent="0.45">
      <c r="L585" s="9"/>
      <c r="M585" s="9"/>
      <c r="N585" s="9"/>
      <c r="O585" s="9"/>
      <c r="P585" s="9"/>
    </row>
    <row r="586" spans="12:16" x14ac:dyDescent="0.45">
      <c r="L586" s="9"/>
      <c r="M586" s="9"/>
      <c r="N586" s="9"/>
      <c r="O586" s="9"/>
      <c r="P586" s="9"/>
    </row>
    <row r="587" spans="12:16" x14ac:dyDescent="0.45">
      <c r="L587" s="9"/>
      <c r="M587" s="9"/>
      <c r="N587" s="9"/>
      <c r="O587" s="9"/>
      <c r="P587" s="9"/>
    </row>
    <row r="588" spans="12:16" x14ac:dyDescent="0.45">
      <c r="L588" s="9"/>
      <c r="M588" s="9"/>
      <c r="N588" s="9"/>
      <c r="O588" s="9"/>
      <c r="P588" s="9"/>
    </row>
    <row r="589" spans="12:16" x14ac:dyDescent="0.45">
      <c r="L589" s="9"/>
      <c r="M589" s="9"/>
      <c r="N589" s="9"/>
      <c r="O589" s="9"/>
      <c r="P589" s="9"/>
    </row>
    <row r="590" spans="12:16" x14ac:dyDescent="0.45">
      <c r="L590" s="9"/>
      <c r="M590" s="9"/>
      <c r="N590" s="9"/>
      <c r="O590" s="9"/>
      <c r="P590" s="9"/>
    </row>
    <row r="591" spans="12:16" x14ac:dyDescent="0.45">
      <c r="L591" s="9"/>
      <c r="M591" s="9"/>
      <c r="N591" s="9"/>
      <c r="O591" s="9"/>
      <c r="P591" s="9"/>
    </row>
    <row r="592" spans="12:16" x14ac:dyDescent="0.45">
      <c r="L592" s="9"/>
      <c r="M592" s="9"/>
      <c r="N592" s="9"/>
      <c r="O592" s="9"/>
      <c r="P592" s="9"/>
    </row>
    <row r="593" spans="12:16" x14ac:dyDescent="0.45">
      <c r="L593" s="9"/>
      <c r="M593" s="9"/>
      <c r="N593" s="9"/>
      <c r="O593" s="9"/>
      <c r="P593" s="9"/>
    </row>
    <row r="594" spans="12:16" x14ac:dyDescent="0.45">
      <c r="L594" s="9"/>
      <c r="M594" s="9"/>
      <c r="N594" s="9"/>
      <c r="O594" s="9"/>
      <c r="P594" s="9"/>
    </row>
    <row r="595" spans="12:16" x14ac:dyDescent="0.45">
      <c r="L595" s="9"/>
      <c r="M595" s="9"/>
      <c r="N595" s="9"/>
      <c r="O595" s="9"/>
      <c r="P595" s="9"/>
    </row>
    <row r="596" spans="12:16" x14ac:dyDescent="0.45">
      <c r="L596" s="9"/>
      <c r="M596" s="9"/>
      <c r="N596" s="9"/>
      <c r="O596" s="9"/>
      <c r="P596" s="9"/>
    </row>
    <row r="597" spans="12:16" x14ac:dyDescent="0.45">
      <c r="L597" s="9"/>
      <c r="M597" s="9"/>
      <c r="N597" s="9"/>
      <c r="O597" s="9"/>
      <c r="P597" s="9"/>
    </row>
    <row r="598" spans="12:16" x14ac:dyDescent="0.45">
      <c r="L598" s="9"/>
      <c r="M598" s="9"/>
      <c r="N598" s="9"/>
      <c r="O598" s="9"/>
      <c r="P598" s="9"/>
    </row>
    <row r="599" spans="12:16" x14ac:dyDescent="0.45">
      <c r="L599" s="9"/>
      <c r="M599" s="9"/>
      <c r="N599" s="9"/>
      <c r="O599" s="9"/>
      <c r="P599" s="9"/>
    </row>
    <row r="600" spans="12:16" x14ac:dyDescent="0.45">
      <c r="L600" s="9"/>
      <c r="M600" s="9"/>
      <c r="N600" s="9"/>
      <c r="O600" s="9"/>
      <c r="P600" s="9"/>
    </row>
    <row r="601" spans="12:16" x14ac:dyDescent="0.45">
      <c r="L601" s="9"/>
      <c r="M601" s="9"/>
      <c r="N601" s="9"/>
      <c r="O601" s="9"/>
      <c r="P601" s="9"/>
    </row>
    <row r="602" spans="12:16" x14ac:dyDescent="0.45">
      <c r="L602" s="9"/>
      <c r="M602" s="9"/>
      <c r="N602" s="9"/>
      <c r="O602" s="9"/>
      <c r="P602" s="9"/>
    </row>
    <row r="603" spans="12:16" x14ac:dyDescent="0.45">
      <c r="L603" s="9"/>
      <c r="M603" s="9"/>
      <c r="N603" s="9"/>
      <c r="O603" s="9"/>
      <c r="P603" s="9"/>
    </row>
    <row r="604" spans="12:16" x14ac:dyDescent="0.45">
      <c r="L604" s="9"/>
      <c r="M604" s="9"/>
      <c r="N604" s="9"/>
      <c r="O604" s="9"/>
      <c r="P604" s="9"/>
    </row>
    <row r="605" spans="12:16" x14ac:dyDescent="0.45">
      <c r="L605" s="9"/>
      <c r="M605" s="9"/>
      <c r="N605" s="9"/>
      <c r="O605" s="9"/>
      <c r="P605" s="9"/>
    </row>
    <row r="606" spans="12:16" x14ac:dyDescent="0.45">
      <c r="L606" s="9"/>
      <c r="M606" s="9"/>
      <c r="N606" s="9"/>
      <c r="O606" s="9"/>
      <c r="P606" s="9"/>
    </row>
    <row r="607" spans="12:16" x14ac:dyDescent="0.45">
      <c r="L607" s="9"/>
      <c r="M607" s="9"/>
      <c r="N607" s="9"/>
      <c r="O607" s="9"/>
      <c r="P607" s="9"/>
    </row>
    <row r="608" spans="12:16" x14ac:dyDescent="0.45">
      <c r="L608" s="9"/>
      <c r="M608" s="9"/>
      <c r="N608" s="9"/>
      <c r="O608" s="9"/>
      <c r="P608" s="9"/>
    </row>
    <row r="609" spans="12:16" x14ac:dyDescent="0.45">
      <c r="L609" s="9"/>
      <c r="M609" s="9"/>
      <c r="N609" s="9"/>
      <c r="O609" s="9"/>
      <c r="P609" s="9"/>
    </row>
    <row r="610" spans="12:16" x14ac:dyDescent="0.45">
      <c r="L610" s="9"/>
      <c r="M610" s="9"/>
      <c r="N610" s="9"/>
      <c r="O610" s="9"/>
      <c r="P610" s="9"/>
    </row>
    <row r="611" spans="12:16" x14ac:dyDescent="0.45">
      <c r="L611" s="9"/>
      <c r="M611" s="9"/>
      <c r="N611" s="9"/>
      <c r="O611" s="9"/>
      <c r="P611" s="9"/>
    </row>
    <row r="612" spans="12:16" x14ac:dyDescent="0.45">
      <c r="L612" s="9"/>
      <c r="M612" s="9"/>
      <c r="N612" s="9"/>
      <c r="O612" s="9"/>
      <c r="P612" s="9"/>
    </row>
    <row r="613" spans="12:16" x14ac:dyDescent="0.45">
      <c r="L613" s="9"/>
      <c r="M613" s="9"/>
      <c r="N613" s="9"/>
      <c r="O613" s="9"/>
      <c r="P613" s="9"/>
    </row>
    <row r="614" spans="12:16" x14ac:dyDescent="0.45">
      <c r="L614" s="9"/>
      <c r="M614" s="9"/>
      <c r="N614" s="9"/>
      <c r="O614" s="9"/>
      <c r="P614" s="9"/>
    </row>
    <row r="615" spans="12:16" x14ac:dyDescent="0.45">
      <c r="L615" s="9"/>
      <c r="M615" s="9"/>
      <c r="N615" s="9"/>
      <c r="O615" s="9"/>
      <c r="P615" s="9"/>
    </row>
    <row r="616" spans="12:16" x14ac:dyDescent="0.45">
      <c r="L616" s="9"/>
      <c r="M616" s="9"/>
      <c r="N616" s="9"/>
      <c r="O616" s="9"/>
      <c r="P616" s="9"/>
    </row>
    <row r="617" spans="12:16" x14ac:dyDescent="0.45">
      <c r="L617" s="9"/>
      <c r="M617" s="9"/>
      <c r="N617" s="9"/>
      <c r="O617" s="9"/>
      <c r="P617" s="9"/>
    </row>
    <row r="618" spans="12:16" x14ac:dyDescent="0.45">
      <c r="L618" s="9"/>
      <c r="M618" s="9"/>
      <c r="N618" s="9"/>
      <c r="O618" s="9"/>
      <c r="P618" s="9"/>
    </row>
    <row r="619" spans="12:16" x14ac:dyDescent="0.45">
      <c r="L619" s="9"/>
      <c r="M619" s="9"/>
      <c r="N619" s="9"/>
      <c r="O619" s="9"/>
      <c r="P619" s="9"/>
    </row>
    <row r="620" spans="12:16" x14ac:dyDescent="0.45">
      <c r="L620" s="9"/>
      <c r="M620" s="9"/>
      <c r="N620" s="9"/>
      <c r="O620" s="9"/>
      <c r="P620" s="9"/>
    </row>
    <row r="621" spans="12:16" x14ac:dyDescent="0.45">
      <c r="L621" s="9"/>
      <c r="M621" s="9"/>
      <c r="N621" s="9"/>
      <c r="O621" s="9"/>
      <c r="P621" s="9"/>
    </row>
    <row r="622" spans="12:16" x14ac:dyDescent="0.45">
      <c r="L622" s="9"/>
      <c r="M622" s="9"/>
      <c r="N622" s="9"/>
      <c r="O622" s="9"/>
      <c r="P622" s="9"/>
    </row>
    <row r="623" spans="12:16" x14ac:dyDescent="0.45">
      <c r="L623" s="9"/>
      <c r="M623" s="9"/>
      <c r="N623" s="9"/>
      <c r="O623" s="9"/>
      <c r="P623" s="9"/>
    </row>
    <row r="624" spans="12:16" x14ac:dyDescent="0.45">
      <c r="L624" s="9"/>
      <c r="M624" s="9"/>
      <c r="N624" s="9"/>
      <c r="O624" s="9"/>
      <c r="P624" s="9"/>
    </row>
    <row r="625" spans="12:16" x14ac:dyDescent="0.45">
      <c r="L625" s="9"/>
      <c r="M625" s="9"/>
      <c r="N625" s="9"/>
      <c r="O625" s="9"/>
      <c r="P625" s="9"/>
    </row>
    <row r="626" spans="12:16" x14ac:dyDescent="0.45">
      <c r="L626" s="9"/>
      <c r="M626" s="9"/>
      <c r="N626" s="9"/>
      <c r="O626" s="9"/>
      <c r="P626" s="9"/>
    </row>
    <row r="627" spans="12:16" x14ac:dyDescent="0.45">
      <c r="L627" s="9"/>
      <c r="M627" s="9"/>
      <c r="N627" s="9"/>
      <c r="O627" s="9"/>
      <c r="P627" s="9"/>
    </row>
    <row r="628" spans="12:16" x14ac:dyDescent="0.45">
      <c r="L628" s="9"/>
      <c r="M628" s="9"/>
      <c r="N628" s="9"/>
      <c r="O628" s="9"/>
      <c r="P628" s="9"/>
    </row>
    <row r="629" spans="12:16" x14ac:dyDescent="0.45">
      <c r="L629" s="9"/>
      <c r="M629" s="9"/>
      <c r="N629" s="9"/>
      <c r="O629" s="9"/>
      <c r="P629" s="9"/>
    </row>
    <row r="630" spans="12:16" x14ac:dyDescent="0.45">
      <c r="L630" s="9"/>
      <c r="M630" s="9"/>
      <c r="N630" s="9"/>
      <c r="O630" s="9"/>
      <c r="P630" s="9"/>
    </row>
    <row r="631" spans="12:16" x14ac:dyDescent="0.45">
      <c r="L631" s="9"/>
      <c r="M631" s="9"/>
      <c r="N631" s="9"/>
      <c r="O631" s="9"/>
      <c r="P631" s="9"/>
    </row>
    <row r="632" spans="12:16" x14ac:dyDescent="0.45">
      <c r="L632" s="9"/>
      <c r="M632" s="9"/>
      <c r="N632" s="9"/>
      <c r="O632" s="9"/>
      <c r="P632" s="9"/>
    </row>
    <row r="633" spans="12:16" x14ac:dyDescent="0.45">
      <c r="L633" s="9"/>
      <c r="M633" s="9"/>
      <c r="N633" s="9"/>
      <c r="O633" s="9"/>
      <c r="P633" s="9"/>
    </row>
    <row r="634" spans="12:16" x14ac:dyDescent="0.45">
      <c r="L634" s="9"/>
      <c r="M634" s="9"/>
      <c r="N634" s="9"/>
      <c r="O634" s="9"/>
      <c r="P634" s="9"/>
    </row>
    <row r="635" spans="12:16" x14ac:dyDescent="0.45">
      <c r="L635" s="9"/>
      <c r="M635" s="9"/>
      <c r="N635" s="9"/>
      <c r="O635" s="9"/>
      <c r="P635" s="9"/>
    </row>
    <row r="636" spans="12:16" x14ac:dyDescent="0.45">
      <c r="L636" s="9"/>
      <c r="M636" s="9"/>
      <c r="N636" s="9"/>
      <c r="O636" s="9"/>
      <c r="P636" s="9"/>
    </row>
    <row r="637" spans="12:16" x14ac:dyDescent="0.45">
      <c r="L637" s="9"/>
      <c r="M637" s="9"/>
      <c r="N637" s="9"/>
      <c r="O637" s="9"/>
      <c r="P637" s="9"/>
    </row>
    <row r="638" spans="12:16" x14ac:dyDescent="0.45">
      <c r="L638" s="9"/>
      <c r="M638" s="9"/>
      <c r="N638" s="9"/>
      <c r="O638" s="9"/>
      <c r="P638" s="9"/>
    </row>
    <row r="639" spans="12:16" x14ac:dyDescent="0.45">
      <c r="L639" s="9"/>
      <c r="M639" s="9"/>
      <c r="N639" s="9"/>
      <c r="O639" s="9"/>
      <c r="P639" s="9"/>
    </row>
    <row r="640" spans="12:16" x14ac:dyDescent="0.45">
      <c r="L640" s="9"/>
      <c r="M640" s="9"/>
      <c r="N640" s="9"/>
      <c r="O640" s="9"/>
      <c r="P640" s="9"/>
    </row>
    <row r="641" spans="12:16" x14ac:dyDescent="0.45">
      <c r="L641" s="9"/>
      <c r="M641" s="9"/>
      <c r="N641" s="9"/>
      <c r="O641" s="9"/>
      <c r="P641" s="9"/>
    </row>
    <row r="642" spans="12:16" x14ac:dyDescent="0.45">
      <c r="L642" s="9"/>
      <c r="M642" s="9"/>
      <c r="N642" s="9"/>
      <c r="O642" s="9"/>
      <c r="P642" s="9"/>
    </row>
    <row r="643" spans="12:16" x14ac:dyDescent="0.45">
      <c r="L643" s="9"/>
      <c r="M643" s="9"/>
      <c r="N643" s="9"/>
      <c r="O643" s="9"/>
      <c r="P643" s="9"/>
    </row>
    <row r="644" spans="12:16" x14ac:dyDescent="0.45">
      <c r="L644" s="9"/>
      <c r="M644" s="9"/>
      <c r="N644" s="9"/>
      <c r="O644" s="9"/>
      <c r="P644" s="9"/>
    </row>
    <row r="645" spans="12:16" x14ac:dyDescent="0.45">
      <c r="L645" s="9"/>
      <c r="M645" s="9"/>
      <c r="N645" s="9"/>
      <c r="O645" s="9"/>
      <c r="P645" s="9"/>
    </row>
    <row r="646" spans="12:16" x14ac:dyDescent="0.45">
      <c r="L646" s="9"/>
      <c r="M646" s="9"/>
      <c r="N646" s="9"/>
      <c r="O646" s="9"/>
      <c r="P646" s="9"/>
    </row>
    <row r="647" spans="12:16" x14ac:dyDescent="0.45">
      <c r="L647" s="9"/>
      <c r="M647" s="9"/>
      <c r="N647" s="9"/>
      <c r="O647" s="9"/>
      <c r="P647" s="9"/>
    </row>
    <row r="648" spans="12:16" x14ac:dyDescent="0.45">
      <c r="L648" s="9"/>
      <c r="M648" s="9"/>
      <c r="N648" s="9"/>
      <c r="O648" s="9"/>
      <c r="P648" s="9"/>
    </row>
    <row r="649" spans="12:16" x14ac:dyDescent="0.45">
      <c r="L649" s="9"/>
      <c r="M649" s="9"/>
      <c r="N649" s="9"/>
      <c r="O649" s="9"/>
      <c r="P649" s="9"/>
    </row>
    <row r="650" spans="12:16" x14ac:dyDescent="0.45">
      <c r="L650" s="9"/>
      <c r="M650" s="9"/>
      <c r="N650" s="9"/>
      <c r="O650" s="9"/>
      <c r="P650" s="9"/>
    </row>
    <row r="651" spans="12:16" x14ac:dyDescent="0.45">
      <c r="L651" s="9"/>
      <c r="M651" s="9"/>
      <c r="N651" s="9"/>
      <c r="O651" s="9"/>
      <c r="P651" s="9"/>
    </row>
    <row r="652" spans="12:16" x14ac:dyDescent="0.45">
      <c r="L652" s="9"/>
      <c r="M652" s="9"/>
      <c r="N652" s="9"/>
      <c r="O652" s="9"/>
      <c r="P652" s="9"/>
    </row>
    <row r="653" spans="12:16" x14ac:dyDescent="0.45">
      <c r="L653" s="9"/>
      <c r="M653" s="9"/>
      <c r="N653" s="9"/>
      <c r="O653" s="9"/>
      <c r="P653" s="9"/>
    </row>
    <row r="654" spans="12:16" x14ac:dyDescent="0.45">
      <c r="L654" s="9"/>
      <c r="M654" s="9"/>
      <c r="N654" s="9"/>
      <c r="O654" s="9"/>
      <c r="P654" s="9"/>
    </row>
    <row r="655" spans="12:16" x14ac:dyDescent="0.45">
      <c r="L655" s="9"/>
      <c r="M655" s="9"/>
      <c r="N655" s="9"/>
      <c r="O655" s="9"/>
      <c r="P655" s="9"/>
    </row>
    <row r="656" spans="12:16" x14ac:dyDescent="0.45">
      <c r="L656" s="9"/>
      <c r="M656" s="9"/>
      <c r="N656" s="9"/>
      <c r="O656" s="9"/>
      <c r="P656" s="9"/>
    </row>
    <row r="657" spans="12:16" x14ac:dyDescent="0.45">
      <c r="L657" s="9"/>
      <c r="M657" s="9"/>
      <c r="N657" s="9"/>
      <c r="O657" s="9"/>
      <c r="P657" s="9"/>
    </row>
    <row r="658" spans="12:16" x14ac:dyDescent="0.45">
      <c r="L658" s="9"/>
      <c r="M658" s="9"/>
      <c r="N658" s="9"/>
      <c r="O658" s="9"/>
      <c r="P658" s="9"/>
    </row>
    <row r="659" spans="12:16" x14ac:dyDescent="0.45">
      <c r="L659" s="9"/>
      <c r="M659" s="9"/>
      <c r="N659" s="9"/>
      <c r="O659" s="9"/>
      <c r="P659" s="9"/>
    </row>
    <row r="660" spans="12:16" x14ac:dyDescent="0.45">
      <c r="L660" s="9"/>
      <c r="M660" s="9"/>
      <c r="N660" s="9"/>
      <c r="O660" s="9"/>
      <c r="P660" s="9"/>
    </row>
    <row r="661" spans="12:16" x14ac:dyDescent="0.45">
      <c r="L661" s="9"/>
      <c r="M661" s="9"/>
      <c r="N661" s="9"/>
      <c r="O661" s="9"/>
      <c r="P661" s="9"/>
    </row>
    <row r="662" spans="12:16" x14ac:dyDescent="0.45">
      <c r="L662" s="9"/>
      <c r="M662" s="9"/>
      <c r="N662" s="9"/>
      <c r="O662" s="9"/>
      <c r="P662" s="9"/>
    </row>
    <row r="663" spans="12:16" x14ac:dyDescent="0.45">
      <c r="L663" s="9"/>
      <c r="M663" s="9"/>
      <c r="N663" s="9"/>
      <c r="O663" s="9"/>
      <c r="P663" s="9"/>
    </row>
    <row r="664" spans="12:16" x14ac:dyDescent="0.45">
      <c r="L664" s="9"/>
      <c r="M664" s="9"/>
      <c r="N664" s="9"/>
      <c r="O664" s="9"/>
      <c r="P664" s="9"/>
    </row>
    <row r="665" spans="12:16" x14ac:dyDescent="0.45">
      <c r="L665" s="9"/>
      <c r="M665" s="9"/>
      <c r="N665" s="9"/>
      <c r="O665" s="9"/>
      <c r="P665" s="9"/>
    </row>
    <row r="666" spans="12:16" x14ac:dyDescent="0.45">
      <c r="L666" s="9"/>
      <c r="M666" s="9"/>
      <c r="N666" s="9"/>
      <c r="O666" s="9"/>
      <c r="P666" s="9"/>
    </row>
    <row r="667" spans="12:16" x14ac:dyDescent="0.45">
      <c r="L667" s="9"/>
      <c r="M667" s="9"/>
      <c r="N667" s="9"/>
      <c r="O667" s="9"/>
      <c r="P667" s="9"/>
    </row>
    <row r="668" spans="12:16" x14ac:dyDescent="0.45">
      <c r="L668" s="9"/>
      <c r="M668" s="9"/>
      <c r="N668" s="9"/>
      <c r="O668" s="9"/>
      <c r="P668" s="9"/>
    </row>
    <row r="669" spans="12:16" x14ac:dyDescent="0.45">
      <c r="L669" s="9"/>
      <c r="M669" s="9"/>
      <c r="N669" s="9"/>
      <c r="O669" s="9"/>
      <c r="P669" s="9"/>
    </row>
    <row r="670" spans="12:16" x14ac:dyDescent="0.45">
      <c r="L670" s="9"/>
      <c r="M670" s="9"/>
      <c r="N670" s="9"/>
      <c r="O670" s="9"/>
      <c r="P670" s="9"/>
    </row>
    <row r="671" spans="12:16" x14ac:dyDescent="0.45">
      <c r="L671" s="9"/>
      <c r="M671" s="9"/>
      <c r="N671" s="9"/>
      <c r="O671" s="9"/>
      <c r="P671" s="9"/>
    </row>
    <row r="672" spans="12:16" x14ac:dyDescent="0.45">
      <c r="L672" s="9"/>
      <c r="M672" s="9"/>
      <c r="N672" s="9"/>
      <c r="O672" s="9"/>
      <c r="P672" s="9"/>
    </row>
    <row r="673" spans="12:16" x14ac:dyDescent="0.45">
      <c r="L673" s="9"/>
      <c r="M673" s="9"/>
      <c r="N673" s="9"/>
      <c r="O673" s="9"/>
      <c r="P673" s="9"/>
    </row>
    <row r="674" spans="12:16" x14ac:dyDescent="0.45">
      <c r="L674" s="9"/>
      <c r="M674" s="9"/>
      <c r="N674" s="9"/>
      <c r="O674" s="9"/>
      <c r="P674" s="9"/>
    </row>
    <row r="675" spans="12:16" x14ac:dyDescent="0.45">
      <c r="L675" s="9"/>
      <c r="M675" s="9"/>
      <c r="N675" s="9"/>
      <c r="O675" s="9"/>
      <c r="P675" s="9"/>
    </row>
    <row r="676" spans="12:16" x14ac:dyDescent="0.45">
      <c r="L676" s="9"/>
      <c r="M676" s="9"/>
      <c r="N676" s="9"/>
      <c r="O676" s="9"/>
      <c r="P676" s="9"/>
    </row>
    <row r="677" spans="12:16" x14ac:dyDescent="0.45">
      <c r="L677" s="9"/>
      <c r="M677" s="9"/>
      <c r="N677" s="9"/>
      <c r="O677" s="9"/>
      <c r="P677" s="9"/>
    </row>
    <row r="678" spans="12:16" x14ac:dyDescent="0.45">
      <c r="L678" s="9"/>
      <c r="M678" s="9"/>
      <c r="N678" s="9"/>
      <c r="O678" s="9"/>
      <c r="P678" s="9"/>
    </row>
    <row r="679" spans="12:16" x14ac:dyDescent="0.45">
      <c r="L679" s="9"/>
      <c r="M679" s="9"/>
      <c r="N679" s="9"/>
      <c r="O679" s="9"/>
      <c r="P679" s="9"/>
    </row>
    <row r="680" spans="12:16" x14ac:dyDescent="0.45">
      <c r="L680" s="9"/>
      <c r="M680" s="9"/>
      <c r="N680" s="9"/>
      <c r="O680" s="9"/>
      <c r="P680" s="9"/>
    </row>
    <row r="681" spans="12:16" x14ac:dyDescent="0.45">
      <c r="L681" s="9"/>
      <c r="M681" s="9"/>
      <c r="N681" s="9"/>
      <c r="O681" s="9"/>
      <c r="P681" s="9"/>
    </row>
    <row r="682" spans="12:16" x14ac:dyDescent="0.45">
      <c r="L682" s="9"/>
      <c r="M682" s="9"/>
      <c r="N682" s="9"/>
      <c r="O682" s="9"/>
      <c r="P682" s="9"/>
    </row>
    <row r="683" spans="12:16" x14ac:dyDescent="0.45">
      <c r="L683" s="9"/>
      <c r="M683" s="9"/>
      <c r="N683" s="9"/>
      <c r="O683" s="9"/>
      <c r="P683" s="9"/>
    </row>
    <row r="684" spans="12:16" x14ac:dyDescent="0.45">
      <c r="L684" s="9"/>
      <c r="M684" s="9"/>
      <c r="N684" s="9"/>
      <c r="O684" s="9"/>
      <c r="P684" s="9"/>
    </row>
    <row r="685" spans="12:16" x14ac:dyDescent="0.45">
      <c r="L685" s="9"/>
      <c r="M685" s="9"/>
      <c r="N685" s="9"/>
      <c r="O685" s="9"/>
      <c r="P685" s="9"/>
    </row>
    <row r="686" spans="12:16" x14ac:dyDescent="0.45">
      <c r="L686" s="9"/>
      <c r="M686" s="9"/>
      <c r="N686" s="9"/>
      <c r="O686" s="9"/>
      <c r="P686" s="9"/>
    </row>
    <row r="687" spans="12:16" x14ac:dyDescent="0.45">
      <c r="L687" s="9"/>
      <c r="M687" s="9"/>
      <c r="N687" s="9"/>
      <c r="O687" s="9"/>
      <c r="P687" s="9"/>
    </row>
    <row r="688" spans="12:16" x14ac:dyDescent="0.45">
      <c r="L688" s="9"/>
      <c r="M688" s="9"/>
      <c r="N688" s="9"/>
      <c r="O688" s="9"/>
      <c r="P688" s="9"/>
    </row>
    <row r="689" spans="12:16" x14ac:dyDescent="0.45">
      <c r="L689" s="9"/>
      <c r="M689" s="9"/>
      <c r="N689" s="9"/>
      <c r="O689" s="9"/>
      <c r="P689" s="9"/>
    </row>
    <row r="690" spans="12:16" x14ac:dyDescent="0.45">
      <c r="L690" s="9"/>
      <c r="M690" s="9"/>
      <c r="N690" s="9"/>
      <c r="O690" s="9"/>
      <c r="P690" s="9"/>
    </row>
    <row r="691" spans="12:16" x14ac:dyDescent="0.45">
      <c r="L691" s="9"/>
      <c r="M691" s="9"/>
      <c r="N691" s="9"/>
      <c r="O691" s="9"/>
      <c r="P691" s="9"/>
    </row>
    <row r="692" spans="12:16" x14ac:dyDescent="0.45">
      <c r="L692" s="9"/>
      <c r="M692" s="9"/>
      <c r="N692" s="9"/>
      <c r="O692" s="9"/>
      <c r="P692" s="9"/>
    </row>
    <row r="693" spans="12:16" x14ac:dyDescent="0.45">
      <c r="L693" s="9"/>
      <c r="M693" s="9"/>
      <c r="N693" s="9"/>
      <c r="O693" s="9"/>
      <c r="P693" s="9"/>
    </row>
    <row r="694" spans="12:16" x14ac:dyDescent="0.45">
      <c r="L694" s="9"/>
      <c r="M694" s="9"/>
      <c r="N694" s="9"/>
      <c r="O694" s="9"/>
      <c r="P694" s="9"/>
    </row>
    <row r="695" spans="12:16" x14ac:dyDescent="0.45">
      <c r="L695" s="9"/>
      <c r="M695" s="9"/>
      <c r="N695" s="9"/>
      <c r="O695" s="9"/>
      <c r="P695" s="9"/>
    </row>
    <row r="696" spans="12:16" x14ac:dyDescent="0.45">
      <c r="L696" s="9"/>
      <c r="M696" s="9"/>
      <c r="N696" s="9"/>
      <c r="O696" s="9"/>
      <c r="P696" s="9"/>
    </row>
    <row r="697" spans="12:16" x14ac:dyDescent="0.45">
      <c r="L697" s="9"/>
      <c r="M697" s="9"/>
      <c r="N697" s="9"/>
      <c r="O697" s="9"/>
      <c r="P697" s="9"/>
    </row>
    <row r="698" spans="12:16" x14ac:dyDescent="0.45">
      <c r="L698" s="9"/>
      <c r="M698" s="9"/>
      <c r="N698" s="9"/>
      <c r="O698" s="9"/>
      <c r="P698" s="9"/>
    </row>
    <row r="699" spans="12:16" x14ac:dyDescent="0.45">
      <c r="L699" s="9"/>
      <c r="M699" s="9"/>
      <c r="N699" s="9"/>
      <c r="O699" s="9"/>
      <c r="P699" s="9"/>
    </row>
    <row r="700" spans="12:16" x14ac:dyDescent="0.45">
      <c r="L700" s="9"/>
      <c r="M700" s="9"/>
      <c r="N700" s="9"/>
      <c r="O700" s="9"/>
      <c r="P700" s="9"/>
    </row>
    <row r="701" spans="12:16" x14ac:dyDescent="0.45">
      <c r="L701" s="9"/>
      <c r="M701" s="9"/>
      <c r="N701" s="9"/>
      <c r="O701" s="9"/>
      <c r="P701" s="9"/>
    </row>
    <row r="702" spans="12:16" x14ac:dyDescent="0.45">
      <c r="L702" s="9"/>
      <c r="M702" s="9"/>
      <c r="N702" s="9"/>
      <c r="O702" s="9"/>
      <c r="P702" s="9"/>
    </row>
    <row r="703" spans="12:16" x14ac:dyDescent="0.45">
      <c r="L703" s="9"/>
      <c r="M703" s="9"/>
      <c r="N703" s="9"/>
      <c r="O703" s="9"/>
      <c r="P703" s="9"/>
    </row>
    <row r="704" spans="12:16" x14ac:dyDescent="0.45">
      <c r="L704" s="9"/>
      <c r="M704" s="9"/>
      <c r="N704" s="9"/>
      <c r="O704" s="9"/>
      <c r="P704" s="9"/>
    </row>
    <row r="705" spans="12:16" x14ac:dyDescent="0.45">
      <c r="L705" s="9"/>
      <c r="M705" s="9"/>
      <c r="N705" s="9"/>
      <c r="O705" s="9"/>
      <c r="P705" s="9"/>
    </row>
    <row r="706" spans="12:16" x14ac:dyDescent="0.45">
      <c r="L706" s="9"/>
      <c r="M706" s="9"/>
      <c r="N706" s="9"/>
      <c r="O706" s="9"/>
      <c r="P706" s="9"/>
    </row>
    <row r="707" spans="12:16" x14ac:dyDescent="0.45">
      <c r="L707" s="9"/>
      <c r="M707" s="9"/>
      <c r="N707" s="9"/>
      <c r="O707" s="9"/>
      <c r="P707" s="9"/>
    </row>
    <row r="708" spans="12:16" x14ac:dyDescent="0.45">
      <c r="L708" s="9"/>
      <c r="M708" s="9"/>
      <c r="N708" s="9"/>
      <c r="O708" s="9"/>
      <c r="P708" s="9"/>
    </row>
    <row r="709" spans="12:16" x14ac:dyDescent="0.45">
      <c r="L709" s="9"/>
      <c r="M709" s="9"/>
      <c r="N709" s="9"/>
      <c r="O709" s="9"/>
      <c r="P709" s="9"/>
    </row>
    <row r="710" spans="12:16" x14ac:dyDescent="0.45">
      <c r="L710" s="9"/>
      <c r="M710" s="9"/>
      <c r="N710" s="9"/>
      <c r="O710" s="9"/>
      <c r="P710" s="9"/>
    </row>
    <row r="711" spans="12:16" x14ac:dyDescent="0.45">
      <c r="L711" s="9"/>
      <c r="M711" s="9"/>
      <c r="N711" s="9"/>
      <c r="O711" s="9"/>
      <c r="P711" s="9"/>
    </row>
    <row r="712" spans="12:16" x14ac:dyDescent="0.45">
      <c r="L712" s="9"/>
      <c r="M712" s="9"/>
      <c r="N712" s="9"/>
      <c r="O712" s="9"/>
      <c r="P712" s="9"/>
    </row>
    <row r="713" spans="12:16" x14ac:dyDescent="0.45">
      <c r="L713" s="9"/>
      <c r="M713" s="9"/>
      <c r="N713" s="9"/>
      <c r="O713" s="9"/>
      <c r="P713" s="9"/>
    </row>
    <row r="714" spans="12:16" x14ac:dyDescent="0.45">
      <c r="L714" s="9"/>
      <c r="M714" s="9"/>
      <c r="N714" s="9"/>
      <c r="O714" s="9"/>
      <c r="P714" s="9"/>
    </row>
    <row r="715" spans="12:16" x14ac:dyDescent="0.45">
      <c r="L715" s="9"/>
      <c r="M715" s="9"/>
      <c r="N715" s="9"/>
      <c r="O715" s="9"/>
      <c r="P715" s="9"/>
    </row>
    <row r="716" spans="12:16" x14ac:dyDescent="0.45">
      <c r="L716" s="9"/>
      <c r="M716" s="9"/>
      <c r="N716" s="9"/>
      <c r="O716" s="9"/>
      <c r="P716" s="9"/>
    </row>
    <row r="717" spans="12:16" x14ac:dyDescent="0.45">
      <c r="L717" s="9"/>
      <c r="M717" s="9"/>
      <c r="N717" s="9"/>
      <c r="O717" s="9"/>
      <c r="P717" s="9"/>
    </row>
    <row r="718" spans="12:16" x14ac:dyDescent="0.45">
      <c r="L718" s="9"/>
      <c r="M718" s="9"/>
      <c r="N718" s="9"/>
      <c r="O718" s="9"/>
      <c r="P718" s="9"/>
    </row>
    <row r="719" spans="12:16" x14ac:dyDescent="0.45">
      <c r="L719" s="9"/>
      <c r="M719" s="9"/>
      <c r="N719" s="9"/>
      <c r="O719" s="9"/>
      <c r="P719" s="9"/>
    </row>
    <row r="720" spans="12:16" x14ac:dyDescent="0.45">
      <c r="L720" s="9"/>
      <c r="M720" s="9"/>
      <c r="N720" s="9"/>
      <c r="O720" s="9"/>
      <c r="P720" s="9"/>
    </row>
    <row r="721" spans="12:16" x14ac:dyDescent="0.45">
      <c r="L721" s="9"/>
      <c r="M721" s="9"/>
      <c r="N721" s="9"/>
      <c r="O721" s="9"/>
      <c r="P721" s="9"/>
    </row>
    <row r="722" spans="12:16" x14ac:dyDescent="0.45">
      <c r="L722" s="9"/>
      <c r="M722" s="9"/>
      <c r="N722" s="9"/>
      <c r="O722" s="9"/>
      <c r="P722" s="9"/>
    </row>
    <row r="723" spans="12:16" x14ac:dyDescent="0.45">
      <c r="L723" s="9"/>
      <c r="M723" s="9"/>
      <c r="N723" s="9"/>
      <c r="O723" s="9"/>
      <c r="P723" s="9"/>
    </row>
    <row r="724" spans="12:16" x14ac:dyDescent="0.45">
      <c r="L724" s="9"/>
      <c r="M724" s="9"/>
      <c r="N724" s="9"/>
      <c r="O724" s="9"/>
      <c r="P724" s="9"/>
    </row>
    <row r="725" spans="12:16" x14ac:dyDescent="0.45">
      <c r="L725" s="9"/>
      <c r="M725" s="9"/>
      <c r="N725" s="9"/>
      <c r="O725" s="9"/>
      <c r="P725" s="9"/>
    </row>
    <row r="726" spans="12:16" x14ac:dyDescent="0.45">
      <c r="L726" s="9"/>
      <c r="M726" s="9"/>
      <c r="N726" s="9"/>
      <c r="O726" s="9"/>
      <c r="P726" s="9"/>
    </row>
    <row r="727" spans="12:16" x14ac:dyDescent="0.45">
      <c r="L727" s="9"/>
      <c r="M727" s="9"/>
      <c r="N727" s="9"/>
      <c r="O727" s="9"/>
      <c r="P727" s="9"/>
    </row>
    <row r="728" spans="12:16" x14ac:dyDescent="0.45">
      <c r="L728" s="9"/>
      <c r="M728" s="9"/>
      <c r="N728" s="9"/>
      <c r="O728" s="9"/>
      <c r="P728" s="9"/>
    </row>
    <row r="729" spans="12:16" x14ac:dyDescent="0.45">
      <c r="L729" s="9"/>
      <c r="M729" s="9"/>
      <c r="N729" s="9"/>
      <c r="O729" s="9"/>
      <c r="P729" s="9"/>
    </row>
    <row r="730" spans="12:16" x14ac:dyDescent="0.45">
      <c r="L730" s="9"/>
      <c r="M730" s="9"/>
      <c r="N730" s="9"/>
      <c r="O730" s="9"/>
      <c r="P730" s="9"/>
    </row>
    <row r="731" spans="12:16" x14ac:dyDescent="0.45">
      <c r="L731" s="9"/>
      <c r="M731" s="9"/>
      <c r="N731" s="9"/>
      <c r="O731" s="9"/>
      <c r="P731" s="9"/>
    </row>
    <row r="732" spans="12:16" x14ac:dyDescent="0.45">
      <c r="L732" s="9"/>
      <c r="M732" s="9"/>
      <c r="N732" s="9"/>
      <c r="O732" s="9"/>
      <c r="P732" s="9"/>
    </row>
    <row r="733" spans="12:16" x14ac:dyDescent="0.45">
      <c r="L733" s="9"/>
      <c r="M733" s="9"/>
      <c r="N733" s="9"/>
      <c r="O733" s="9"/>
      <c r="P733" s="9"/>
    </row>
    <row r="734" spans="12:16" x14ac:dyDescent="0.45">
      <c r="L734" s="9"/>
      <c r="M734" s="9"/>
      <c r="N734" s="9"/>
      <c r="O734" s="9"/>
      <c r="P734" s="9"/>
    </row>
    <row r="735" spans="12:16" x14ac:dyDescent="0.45">
      <c r="L735" s="9"/>
      <c r="M735" s="9"/>
      <c r="N735" s="9"/>
      <c r="O735" s="9"/>
      <c r="P735" s="9"/>
    </row>
    <row r="736" spans="12:16" x14ac:dyDescent="0.45">
      <c r="L736" s="9"/>
      <c r="M736" s="9"/>
      <c r="N736" s="9"/>
      <c r="O736" s="9"/>
      <c r="P736" s="9"/>
    </row>
    <row r="737" spans="12:16" x14ac:dyDescent="0.45">
      <c r="L737" s="9"/>
      <c r="M737" s="9"/>
      <c r="N737" s="9"/>
      <c r="O737" s="9"/>
      <c r="P737" s="9"/>
    </row>
    <row r="738" spans="12:16" x14ac:dyDescent="0.45">
      <c r="L738" s="9"/>
      <c r="M738" s="9"/>
      <c r="N738" s="9"/>
      <c r="O738" s="9"/>
      <c r="P738" s="9"/>
    </row>
    <row r="739" spans="12:16" x14ac:dyDescent="0.45">
      <c r="L739" s="9"/>
      <c r="M739" s="9"/>
      <c r="N739" s="9"/>
      <c r="O739" s="9"/>
      <c r="P739" s="9"/>
    </row>
    <row r="740" spans="12:16" x14ac:dyDescent="0.45">
      <c r="L740" s="9"/>
      <c r="M740" s="9"/>
      <c r="N740" s="9"/>
      <c r="O740" s="9"/>
      <c r="P740" s="9"/>
    </row>
    <row r="741" spans="12:16" x14ac:dyDescent="0.45">
      <c r="L741" s="9"/>
      <c r="M741" s="9"/>
      <c r="N741" s="9"/>
      <c r="O741" s="9"/>
      <c r="P741" s="9"/>
    </row>
    <row r="742" spans="12:16" x14ac:dyDescent="0.45">
      <c r="L742" s="9"/>
      <c r="M742" s="9"/>
      <c r="N742" s="9"/>
      <c r="O742" s="9"/>
      <c r="P742" s="9"/>
    </row>
    <row r="743" spans="12:16" x14ac:dyDescent="0.45">
      <c r="L743" s="9"/>
      <c r="M743" s="9"/>
      <c r="N743" s="9"/>
      <c r="O743" s="9"/>
      <c r="P743" s="9"/>
    </row>
    <row r="744" spans="12:16" x14ac:dyDescent="0.45">
      <c r="L744" s="9"/>
      <c r="M744" s="9"/>
      <c r="N744" s="9"/>
      <c r="O744" s="9"/>
      <c r="P744" s="9"/>
    </row>
    <row r="745" spans="12:16" x14ac:dyDescent="0.45">
      <c r="L745" s="9"/>
      <c r="M745" s="9"/>
      <c r="N745" s="9"/>
      <c r="O745" s="9"/>
      <c r="P745" s="9"/>
    </row>
    <row r="746" spans="12:16" x14ac:dyDescent="0.45">
      <c r="L746" s="9"/>
      <c r="M746" s="9"/>
      <c r="N746" s="9"/>
      <c r="O746" s="9"/>
      <c r="P746" s="9"/>
    </row>
    <row r="747" spans="12:16" x14ac:dyDescent="0.45">
      <c r="L747" s="9"/>
      <c r="M747" s="9"/>
      <c r="N747" s="9"/>
      <c r="O747" s="9"/>
      <c r="P747" s="9"/>
    </row>
    <row r="748" spans="12:16" x14ac:dyDescent="0.45">
      <c r="L748" s="9"/>
      <c r="M748" s="9"/>
      <c r="N748" s="9"/>
      <c r="O748" s="9"/>
      <c r="P748" s="9"/>
    </row>
    <row r="749" spans="12:16" x14ac:dyDescent="0.45">
      <c r="L749" s="9"/>
      <c r="M749" s="9"/>
      <c r="N749" s="9"/>
      <c r="O749" s="9"/>
      <c r="P749" s="9"/>
    </row>
    <row r="750" spans="12:16" x14ac:dyDescent="0.45">
      <c r="L750" s="9"/>
      <c r="M750" s="9"/>
      <c r="N750" s="9"/>
      <c r="O750" s="9"/>
      <c r="P750" s="9"/>
    </row>
    <row r="751" spans="12:16" x14ac:dyDescent="0.45">
      <c r="L751" s="9"/>
      <c r="M751" s="9"/>
      <c r="N751" s="9"/>
      <c r="O751" s="9"/>
      <c r="P751" s="9"/>
    </row>
    <row r="752" spans="12:16" x14ac:dyDescent="0.45">
      <c r="L752" s="9"/>
      <c r="M752" s="9"/>
      <c r="N752" s="9"/>
      <c r="O752" s="9"/>
      <c r="P752" s="9"/>
    </row>
    <row r="753" spans="12:16" x14ac:dyDescent="0.45">
      <c r="L753" s="9"/>
      <c r="M753" s="9"/>
      <c r="N753" s="9"/>
      <c r="O753" s="9"/>
      <c r="P753" s="9"/>
    </row>
    <row r="754" spans="12:16" x14ac:dyDescent="0.45">
      <c r="L754" s="9"/>
      <c r="M754" s="9"/>
      <c r="N754" s="9"/>
      <c r="O754" s="9"/>
      <c r="P754" s="9"/>
    </row>
    <row r="755" spans="12:16" x14ac:dyDescent="0.45">
      <c r="L755" s="9"/>
      <c r="M755" s="9"/>
      <c r="N755" s="9"/>
      <c r="O755" s="9"/>
      <c r="P755" s="9"/>
    </row>
    <row r="756" spans="12:16" x14ac:dyDescent="0.45">
      <c r="L756" s="9"/>
      <c r="M756" s="9"/>
      <c r="N756" s="9"/>
      <c r="O756" s="9"/>
      <c r="P756" s="9"/>
    </row>
    <row r="757" spans="12:16" x14ac:dyDescent="0.45">
      <c r="L757" s="9"/>
      <c r="M757" s="9"/>
      <c r="N757" s="9"/>
      <c r="O757" s="9"/>
      <c r="P757" s="9"/>
    </row>
    <row r="758" spans="12:16" x14ac:dyDescent="0.45">
      <c r="L758" s="9"/>
      <c r="M758" s="9"/>
      <c r="N758" s="9"/>
      <c r="O758" s="9"/>
      <c r="P758" s="9"/>
    </row>
    <row r="759" spans="12:16" x14ac:dyDescent="0.45">
      <c r="L759" s="9"/>
      <c r="M759" s="9"/>
      <c r="N759" s="9"/>
      <c r="O759" s="9"/>
      <c r="P759" s="9"/>
    </row>
    <row r="760" spans="12:16" x14ac:dyDescent="0.45">
      <c r="L760" s="9"/>
      <c r="M760" s="9"/>
      <c r="N760" s="9"/>
      <c r="O760" s="9"/>
      <c r="P760" s="9"/>
    </row>
    <row r="761" spans="12:16" x14ac:dyDescent="0.45">
      <c r="L761" s="9"/>
      <c r="M761" s="9"/>
      <c r="N761" s="9"/>
      <c r="O761" s="9"/>
      <c r="P761" s="9"/>
    </row>
    <row r="762" spans="12:16" x14ac:dyDescent="0.45">
      <c r="L762" s="9"/>
      <c r="M762" s="9"/>
      <c r="N762" s="9"/>
      <c r="O762" s="9"/>
      <c r="P762" s="9"/>
    </row>
    <row r="763" spans="12:16" x14ac:dyDescent="0.45">
      <c r="L763" s="9"/>
      <c r="M763" s="9"/>
      <c r="N763" s="9"/>
      <c r="O763" s="9"/>
      <c r="P763" s="9"/>
    </row>
    <row r="764" spans="12:16" x14ac:dyDescent="0.45">
      <c r="L764" s="9"/>
      <c r="M764" s="9"/>
      <c r="N764" s="9"/>
      <c r="O764" s="9"/>
      <c r="P764" s="9"/>
    </row>
    <row r="765" spans="12:16" x14ac:dyDescent="0.45">
      <c r="L765" s="9"/>
      <c r="M765" s="9"/>
      <c r="N765" s="9"/>
      <c r="O765" s="9"/>
      <c r="P765" s="9"/>
    </row>
    <row r="766" spans="12:16" x14ac:dyDescent="0.45">
      <c r="L766" s="9"/>
      <c r="M766" s="9"/>
      <c r="N766" s="9"/>
      <c r="O766" s="9"/>
      <c r="P766" s="9"/>
    </row>
    <row r="767" spans="12:16" x14ac:dyDescent="0.45">
      <c r="L767" s="9"/>
      <c r="M767" s="9"/>
      <c r="N767" s="9"/>
      <c r="O767" s="9"/>
      <c r="P767" s="9"/>
    </row>
    <row r="768" spans="12:16" x14ac:dyDescent="0.45">
      <c r="L768" s="9"/>
      <c r="M768" s="9"/>
      <c r="N768" s="9"/>
      <c r="O768" s="9"/>
      <c r="P768" s="9"/>
    </row>
    <row r="769" spans="12:16" x14ac:dyDescent="0.45">
      <c r="L769" s="9"/>
      <c r="M769" s="9"/>
      <c r="N769" s="9"/>
      <c r="O769" s="9"/>
      <c r="P769" s="9"/>
    </row>
    <row r="770" spans="12:16" x14ac:dyDescent="0.45">
      <c r="L770" s="9"/>
      <c r="M770" s="9"/>
      <c r="N770" s="9"/>
      <c r="O770" s="9"/>
      <c r="P770" s="9"/>
    </row>
    <row r="771" spans="12:16" x14ac:dyDescent="0.45">
      <c r="L771" s="9"/>
      <c r="M771" s="9"/>
      <c r="N771" s="9"/>
      <c r="O771" s="9"/>
      <c r="P771" s="9"/>
    </row>
    <row r="772" spans="12:16" x14ac:dyDescent="0.45">
      <c r="L772" s="9"/>
      <c r="M772" s="9"/>
      <c r="N772" s="9"/>
      <c r="O772" s="9"/>
      <c r="P772" s="9"/>
    </row>
    <row r="773" spans="12:16" x14ac:dyDescent="0.45">
      <c r="L773" s="9"/>
      <c r="M773" s="9"/>
      <c r="N773" s="9"/>
      <c r="O773" s="9"/>
      <c r="P773" s="9"/>
    </row>
    <row r="774" spans="12:16" x14ac:dyDescent="0.45">
      <c r="L774" s="9"/>
      <c r="M774" s="9"/>
      <c r="N774" s="9"/>
      <c r="O774" s="9"/>
      <c r="P774" s="9"/>
    </row>
    <row r="775" spans="12:16" x14ac:dyDescent="0.45">
      <c r="L775" s="9"/>
      <c r="M775" s="9"/>
      <c r="N775" s="9"/>
      <c r="O775" s="9"/>
      <c r="P775" s="9"/>
    </row>
    <row r="776" spans="12:16" x14ac:dyDescent="0.45">
      <c r="L776" s="9"/>
      <c r="M776" s="9"/>
      <c r="N776" s="9"/>
      <c r="O776" s="9"/>
      <c r="P776" s="9"/>
    </row>
    <row r="777" spans="12:16" x14ac:dyDescent="0.45">
      <c r="L777" s="9"/>
      <c r="M777" s="9"/>
      <c r="N777" s="9"/>
      <c r="O777" s="9"/>
      <c r="P777" s="9"/>
    </row>
    <row r="778" spans="12:16" x14ac:dyDescent="0.45">
      <c r="L778" s="9"/>
      <c r="M778" s="9"/>
      <c r="N778" s="9"/>
      <c r="O778" s="9"/>
      <c r="P778" s="9"/>
    </row>
    <row r="779" spans="12:16" x14ac:dyDescent="0.45">
      <c r="L779" s="9"/>
      <c r="M779" s="9"/>
      <c r="N779" s="9"/>
      <c r="O779" s="9"/>
      <c r="P779" s="9"/>
    </row>
    <row r="780" spans="12:16" x14ac:dyDescent="0.45">
      <c r="L780" s="9"/>
      <c r="M780" s="9"/>
      <c r="N780" s="9"/>
      <c r="O780" s="9"/>
      <c r="P780" s="9"/>
    </row>
    <row r="781" spans="12:16" x14ac:dyDescent="0.45">
      <c r="L781" s="9"/>
      <c r="M781" s="9"/>
      <c r="N781" s="9"/>
      <c r="O781" s="9"/>
      <c r="P781" s="9"/>
    </row>
    <row r="782" spans="12:16" x14ac:dyDescent="0.45">
      <c r="L782" s="9"/>
      <c r="M782" s="9"/>
      <c r="N782" s="9"/>
      <c r="O782" s="9"/>
      <c r="P782" s="9"/>
    </row>
    <row r="783" spans="12:16" x14ac:dyDescent="0.45">
      <c r="L783" s="9"/>
      <c r="M783" s="9"/>
      <c r="N783" s="9"/>
      <c r="O783" s="9"/>
      <c r="P783" s="9"/>
    </row>
    <row r="784" spans="12:16" x14ac:dyDescent="0.45">
      <c r="L784" s="9"/>
      <c r="M784" s="9"/>
      <c r="N784" s="9"/>
      <c r="O784" s="9"/>
      <c r="P784" s="9"/>
    </row>
    <row r="785" spans="12:16" x14ac:dyDescent="0.45">
      <c r="L785" s="9"/>
      <c r="M785" s="9"/>
      <c r="N785" s="9"/>
      <c r="O785" s="9"/>
      <c r="P785" s="9"/>
    </row>
    <row r="786" spans="12:16" x14ac:dyDescent="0.45">
      <c r="L786" s="9"/>
      <c r="M786" s="9"/>
      <c r="N786" s="9"/>
      <c r="O786" s="9"/>
      <c r="P786" s="9"/>
    </row>
    <row r="787" spans="12:16" x14ac:dyDescent="0.45">
      <c r="L787" s="9"/>
      <c r="M787" s="9"/>
      <c r="N787" s="9"/>
      <c r="O787" s="9"/>
      <c r="P787" s="9"/>
    </row>
    <row r="788" spans="12:16" x14ac:dyDescent="0.45">
      <c r="L788" s="9"/>
      <c r="M788" s="9"/>
      <c r="N788" s="9"/>
      <c r="O788" s="9"/>
      <c r="P788" s="9"/>
    </row>
    <row r="789" spans="12:16" x14ac:dyDescent="0.45">
      <c r="L789" s="9"/>
      <c r="M789" s="9"/>
      <c r="N789" s="9"/>
      <c r="O789" s="9"/>
      <c r="P789" s="9"/>
    </row>
    <row r="790" spans="12:16" x14ac:dyDescent="0.45">
      <c r="L790" s="9"/>
      <c r="M790" s="9"/>
      <c r="N790" s="9"/>
      <c r="O790" s="9"/>
      <c r="P790" s="9"/>
    </row>
    <row r="791" spans="12:16" x14ac:dyDescent="0.45">
      <c r="L791" s="9"/>
      <c r="M791" s="9"/>
      <c r="N791" s="9"/>
      <c r="O791" s="9"/>
      <c r="P791" s="9"/>
    </row>
    <row r="792" spans="12:16" x14ac:dyDescent="0.45">
      <c r="L792" s="9"/>
      <c r="M792" s="9"/>
      <c r="N792" s="9"/>
      <c r="O792" s="9"/>
      <c r="P792" s="9"/>
    </row>
    <row r="793" spans="12:16" x14ac:dyDescent="0.45">
      <c r="L793" s="9"/>
      <c r="M793" s="9"/>
      <c r="N793" s="9"/>
      <c r="O793" s="9"/>
      <c r="P793" s="9"/>
    </row>
    <row r="794" spans="12:16" x14ac:dyDescent="0.45">
      <c r="L794" s="9"/>
      <c r="M794" s="9"/>
      <c r="N794" s="9"/>
      <c r="O794" s="9"/>
      <c r="P794" s="9"/>
    </row>
    <row r="795" spans="12:16" x14ac:dyDescent="0.45">
      <c r="L795" s="9"/>
      <c r="M795" s="9"/>
      <c r="N795" s="9"/>
      <c r="O795" s="9"/>
      <c r="P795" s="9"/>
    </row>
    <row r="796" spans="12:16" x14ac:dyDescent="0.45">
      <c r="L796" s="9"/>
      <c r="M796" s="9"/>
      <c r="N796" s="9"/>
      <c r="O796" s="9"/>
      <c r="P796" s="9"/>
    </row>
    <row r="797" spans="12:16" x14ac:dyDescent="0.45">
      <c r="L797" s="9"/>
      <c r="M797" s="9"/>
      <c r="N797" s="9"/>
      <c r="O797" s="9"/>
      <c r="P797" s="9"/>
    </row>
    <row r="798" spans="12:16" x14ac:dyDescent="0.45">
      <c r="L798" s="9"/>
      <c r="M798" s="9"/>
      <c r="N798" s="9"/>
      <c r="O798" s="9"/>
      <c r="P798" s="9"/>
    </row>
    <row r="799" spans="12:16" x14ac:dyDescent="0.45">
      <c r="L799" s="9"/>
      <c r="M799" s="9"/>
      <c r="N799" s="9"/>
      <c r="O799" s="9"/>
      <c r="P799" s="9"/>
    </row>
    <row r="800" spans="12:16" x14ac:dyDescent="0.45">
      <c r="L800" s="9"/>
      <c r="M800" s="9"/>
      <c r="N800" s="9"/>
      <c r="O800" s="9"/>
      <c r="P800" s="9"/>
    </row>
    <row r="801" spans="12:16" x14ac:dyDescent="0.45">
      <c r="L801" s="9"/>
      <c r="M801" s="9"/>
      <c r="N801" s="9"/>
      <c r="O801" s="9"/>
      <c r="P801" s="9"/>
    </row>
    <row r="802" spans="12:16" x14ac:dyDescent="0.45">
      <c r="L802" s="9"/>
      <c r="M802" s="9"/>
      <c r="N802" s="9"/>
      <c r="O802" s="9"/>
      <c r="P802" s="9"/>
    </row>
    <row r="803" spans="12:16" x14ac:dyDescent="0.45">
      <c r="L803" s="9"/>
      <c r="M803" s="9"/>
      <c r="N803" s="9"/>
      <c r="O803" s="9"/>
      <c r="P803" s="9"/>
    </row>
    <row r="804" spans="12:16" x14ac:dyDescent="0.45">
      <c r="L804" s="9"/>
      <c r="M804" s="9"/>
      <c r="N804" s="9"/>
      <c r="O804" s="9"/>
      <c r="P804" s="9"/>
    </row>
    <row r="805" spans="12:16" x14ac:dyDescent="0.45">
      <c r="L805" s="9"/>
      <c r="M805" s="9"/>
      <c r="N805" s="9"/>
      <c r="O805" s="9"/>
      <c r="P805" s="9"/>
    </row>
    <row r="806" spans="12:16" x14ac:dyDescent="0.45">
      <c r="L806" s="9"/>
      <c r="M806" s="9"/>
      <c r="N806" s="9"/>
      <c r="O806" s="9"/>
      <c r="P806" s="9"/>
    </row>
    <row r="807" spans="12:16" x14ac:dyDescent="0.45">
      <c r="L807" s="9"/>
      <c r="M807" s="9"/>
      <c r="N807" s="9"/>
      <c r="O807" s="9"/>
      <c r="P807" s="9"/>
    </row>
    <row r="808" spans="12:16" x14ac:dyDescent="0.45">
      <c r="L808" s="9"/>
      <c r="M808" s="9"/>
      <c r="N808" s="9"/>
      <c r="O808" s="9"/>
      <c r="P808" s="9"/>
    </row>
    <row r="809" spans="12:16" x14ac:dyDescent="0.45">
      <c r="L809" s="9"/>
      <c r="M809" s="9"/>
      <c r="N809" s="9"/>
      <c r="O809" s="9"/>
      <c r="P809" s="9"/>
    </row>
    <row r="810" spans="12:16" x14ac:dyDescent="0.45">
      <c r="L810" s="9"/>
      <c r="M810" s="9"/>
      <c r="N810" s="9"/>
      <c r="O810" s="9"/>
      <c r="P810" s="9"/>
    </row>
    <row r="811" spans="12:16" x14ac:dyDescent="0.45">
      <c r="L811" s="9"/>
      <c r="M811" s="9"/>
      <c r="N811" s="9"/>
      <c r="O811" s="9"/>
      <c r="P811" s="9"/>
    </row>
    <row r="812" spans="12:16" x14ac:dyDescent="0.45">
      <c r="L812" s="9"/>
      <c r="M812" s="9"/>
      <c r="N812" s="9"/>
      <c r="O812" s="9"/>
      <c r="P812" s="9"/>
    </row>
    <row r="813" spans="12:16" x14ac:dyDescent="0.45">
      <c r="L813" s="9"/>
      <c r="M813" s="9"/>
      <c r="N813" s="9"/>
      <c r="O813" s="9"/>
      <c r="P813" s="9"/>
    </row>
    <row r="814" spans="12:16" x14ac:dyDescent="0.45">
      <c r="L814" s="9"/>
      <c r="M814" s="9"/>
      <c r="N814" s="9"/>
      <c r="O814" s="9"/>
      <c r="P814" s="9"/>
    </row>
    <row r="815" spans="12:16" x14ac:dyDescent="0.45">
      <c r="L815" s="9"/>
      <c r="M815" s="9"/>
      <c r="N815" s="9"/>
      <c r="O815" s="9"/>
      <c r="P815" s="9"/>
    </row>
    <row r="816" spans="12:16" x14ac:dyDescent="0.45">
      <c r="L816" s="9"/>
      <c r="M816" s="9"/>
      <c r="N816" s="9"/>
      <c r="O816" s="9"/>
      <c r="P816" s="9"/>
    </row>
    <row r="817" spans="12:16" x14ac:dyDescent="0.45">
      <c r="L817" s="9"/>
      <c r="M817" s="9"/>
      <c r="N817" s="9"/>
      <c r="O817" s="9"/>
      <c r="P817" s="9"/>
    </row>
    <row r="818" spans="12:16" x14ac:dyDescent="0.45">
      <c r="L818" s="9"/>
      <c r="M818" s="9"/>
      <c r="N818" s="9"/>
      <c r="O818" s="9"/>
      <c r="P818" s="9"/>
    </row>
    <row r="819" spans="12:16" x14ac:dyDescent="0.45">
      <c r="L819" s="9"/>
      <c r="M819" s="9"/>
      <c r="N819" s="9"/>
      <c r="O819" s="9"/>
      <c r="P819" s="9"/>
    </row>
    <row r="820" spans="12:16" x14ac:dyDescent="0.45">
      <c r="L820" s="9"/>
      <c r="M820" s="9"/>
      <c r="N820" s="9"/>
      <c r="O820" s="9"/>
      <c r="P820" s="9"/>
    </row>
    <row r="821" spans="12:16" x14ac:dyDescent="0.45">
      <c r="L821" s="9"/>
      <c r="M821" s="9"/>
      <c r="N821" s="9"/>
      <c r="O821" s="9"/>
      <c r="P821" s="9"/>
    </row>
    <row r="822" spans="12:16" x14ac:dyDescent="0.45">
      <c r="L822" s="9"/>
      <c r="M822" s="9"/>
      <c r="N822" s="9"/>
      <c r="O822" s="9"/>
      <c r="P822" s="9"/>
    </row>
    <row r="823" spans="12:16" x14ac:dyDescent="0.45">
      <c r="L823" s="9"/>
      <c r="M823" s="9"/>
      <c r="N823" s="9"/>
      <c r="O823" s="9"/>
      <c r="P823" s="9"/>
    </row>
    <row r="824" spans="12:16" x14ac:dyDescent="0.45">
      <c r="L824" s="9"/>
      <c r="M824" s="9"/>
      <c r="N824" s="9"/>
      <c r="O824" s="9"/>
      <c r="P824" s="9"/>
    </row>
    <row r="825" spans="12:16" x14ac:dyDescent="0.45">
      <c r="L825" s="9"/>
      <c r="M825" s="9"/>
      <c r="N825" s="9"/>
      <c r="O825" s="9"/>
      <c r="P825" s="9"/>
    </row>
    <row r="826" spans="12:16" x14ac:dyDescent="0.45">
      <c r="L826" s="9"/>
      <c r="M826" s="9"/>
      <c r="N826" s="9"/>
      <c r="O826" s="9"/>
      <c r="P826" s="9"/>
    </row>
    <row r="827" spans="12:16" x14ac:dyDescent="0.45">
      <c r="L827" s="9"/>
      <c r="M827" s="9"/>
      <c r="N827" s="9"/>
      <c r="O827" s="9"/>
      <c r="P827" s="9"/>
    </row>
    <row r="828" spans="12:16" x14ac:dyDescent="0.45">
      <c r="L828" s="9"/>
      <c r="M828" s="9"/>
      <c r="N828" s="9"/>
      <c r="O828" s="9"/>
      <c r="P828" s="9"/>
    </row>
    <row r="829" spans="12:16" x14ac:dyDescent="0.45">
      <c r="L829" s="9"/>
      <c r="M829" s="9"/>
      <c r="N829" s="9"/>
      <c r="O829" s="9"/>
      <c r="P829" s="9"/>
    </row>
    <row r="830" spans="12:16" x14ac:dyDescent="0.45">
      <c r="L830" s="9"/>
      <c r="M830" s="9"/>
      <c r="N830" s="9"/>
      <c r="O830" s="9"/>
      <c r="P830" s="9"/>
    </row>
    <row r="831" spans="12:16" x14ac:dyDescent="0.45">
      <c r="L831" s="9"/>
      <c r="M831" s="9"/>
      <c r="N831" s="9"/>
      <c r="O831" s="9"/>
      <c r="P831" s="9"/>
    </row>
    <row r="832" spans="12:16" x14ac:dyDescent="0.45">
      <c r="L832" s="9"/>
      <c r="M832" s="9"/>
      <c r="N832" s="9"/>
      <c r="O832" s="9"/>
      <c r="P832" s="9"/>
    </row>
    <row r="833" spans="12:16" x14ac:dyDescent="0.45">
      <c r="L833" s="9"/>
      <c r="M833" s="9"/>
      <c r="N833" s="9"/>
      <c r="O833" s="9"/>
      <c r="P833" s="9"/>
    </row>
    <row r="834" spans="12:16" x14ac:dyDescent="0.45">
      <c r="L834" s="9"/>
      <c r="M834" s="9"/>
      <c r="N834" s="9"/>
      <c r="O834" s="9"/>
      <c r="P834" s="9"/>
    </row>
    <row r="835" spans="12:16" x14ac:dyDescent="0.45">
      <c r="L835" s="9"/>
      <c r="M835" s="9"/>
      <c r="N835" s="9"/>
      <c r="O835" s="9"/>
      <c r="P835" s="9"/>
    </row>
    <row r="836" spans="12:16" x14ac:dyDescent="0.45">
      <c r="L836" s="9"/>
      <c r="M836" s="9"/>
      <c r="N836" s="9"/>
      <c r="O836" s="9"/>
      <c r="P836" s="9"/>
    </row>
    <row r="837" spans="12:16" x14ac:dyDescent="0.45">
      <c r="L837" s="9"/>
      <c r="M837" s="9"/>
      <c r="N837" s="9"/>
      <c r="O837" s="9"/>
      <c r="P837" s="9"/>
    </row>
    <row r="838" spans="12:16" x14ac:dyDescent="0.45">
      <c r="L838" s="9"/>
      <c r="M838" s="9"/>
      <c r="N838" s="9"/>
      <c r="O838" s="9"/>
      <c r="P838" s="9"/>
    </row>
    <row r="839" spans="12:16" x14ac:dyDescent="0.45">
      <c r="L839" s="9"/>
      <c r="M839" s="9"/>
      <c r="N839" s="9"/>
      <c r="O839" s="9"/>
      <c r="P839" s="9"/>
    </row>
    <row r="840" spans="12:16" x14ac:dyDescent="0.45">
      <c r="L840" s="9"/>
      <c r="M840" s="9"/>
      <c r="N840" s="9"/>
      <c r="O840" s="9"/>
      <c r="P840" s="9"/>
    </row>
    <row r="841" spans="12:16" x14ac:dyDescent="0.45">
      <c r="L841" s="9"/>
      <c r="M841" s="9"/>
      <c r="N841" s="9"/>
      <c r="O841" s="9"/>
      <c r="P841" s="9"/>
    </row>
    <row r="842" spans="12:16" x14ac:dyDescent="0.45">
      <c r="L842" s="9"/>
      <c r="M842" s="9"/>
      <c r="N842" s="9"/>
      <c r="O842" s="9"/>
      <c r="P842" s="9"/>
    </row>
    <row r="843" spans="12:16" x14ac:dyDescent="0.45">
      <c r="L843" s="9"/>
      <c r="M843" s="9"/>
      <c r="N843" s="9"/>
      <c r="O843" s="9"/>
      <c r="P843" s="9"/>
    </row>
    <row r="844" spans="12:16" x14ac:dyDescent="0.45">
      <c r="L844" s="9"/>
      <c r="M844" s="9"/>
      <c r="N844" s="9"/>
      <c r="O844" s="9"/>
      <c r="P844" s="9"/>
    </row>
    <row r="845" spans="12:16" x14ac:dyDescent="0.45">
      <c r="L845" s="9"/>
      <c r="M845" s="9"/>
      <c r="N845" s="9"/>
      <c r="O845" s="9"/>
      <c r="P845" s="9"/>
    </row>
    <row r="846" spans="12:16" x14ac:dyDescent="0.45">
      <c r="L846" s="9"/>
      <c r="M846" s="9"/>
      <c r="N846" s="9"/>
      <c r="O846" s="9"/>
      <c r="P846" s="9"/>
    </row>
    <row r="847" spans="12:16" x14ac:dyDescent="0.45">
      <c r="L847" s="9"/>
      <c r="M847" s="9"/>
      <c r="N847" s="9"/>
      <c r="O847" s="9"/>
      <c r="P847" s="9"/>
    </row>
    <row r="848" spans="12:16" x14ac:dyDescent="0.45">
      <c r="L848" s="9"/>
      <c r="M848" s="9"/>
      <c r="N848" s="9"/>
      <c r="O848" s="9"/>
      <c r="P848" s="9"/>
    </row>
    <row r="849" spans="12:16" x14ac:dyDescent="0.45">
      <c r="L849" s="9"/>
      <c r="M849" s="9"/>
      <c r="N849" s="9"/>
      <c r="O849" s="9"/>
      <c r="P849" s="9"/>
    </row>
    <row r="850" spans="12:16" x14ac:dyDescent="0.45">
      <c r="L850" s="9"/>
      <c r="M850" s="9"/>
      <c r="N850" s="9"/>
      <c r="O850" s="9"/>
      <c r="P850" s="9"/>
    </row>
    <row r="851" spans="12:16" x14ac:dyDescent="0.45">
      <c r="L851" s="9"/>
      <c r="M851" s="9"/>
      <c r="N851" s="9"/>
      <c r="O851" s="9"/>
      <c r="P851" s="9"/>
    </row>
    <row r="852" spans="12:16" x14ac:dyDescent="0.45">
      <c r="L852" s="9"/>
      <c r="M852" s="9"/>
      <c r="N852" s="9"/>
      <c r="O852" s="9"/>
      <c r="P852" s="9"/>
    </row>
    <row r="853" spans="12:16" x14ac:dyDescent="0.45">
      <c r="L853" s="9"/>
      <c r="M853" s="9"/>
      <c r="N853" s="9"/>
      <c r="O853" s="9"/>
      <c r="P853" s="9"/>
    </row>
    <row r="854" spans="12:16" x14ac:dyDescent="0.45">
      <c r="L854" s="9"/>
      <c r="M854" s="9"/>
      <c r="N854" s="9"/>
      <c r="O854" s="9"/>
      <c r="P854" s="9"/>
    </row>
    <row r="855" spans="12:16" x14ac:dyDescent="0.45">
      <c r="L855" s="9"/>
      <c r="M855" s="9"/>
      <c r="N855" s="9"/>
      <c r="O855" s="9"/>
      <c r="P855" s="9"/>
    </row>
    <row r="856" spans="12:16" x14ac:dyDescent="0.45">
      <c r="L856" s="9"/>
      <c r="M856" s="9"/>
      <c r="N856" s="9"/>
      <c r="O856" s="9"/>
      <c r="P856" s="9"/>
    </row>
    <row r="857" spans="12:16" x14ac:dyDescent="0.45">
      <c r="L857" s="9"/>
      <c r="M857" s="9"/>
      <c r="N857" s="9"/>
      <c r="O857" s="9"/>
      <c r="P857" s="9"/>
    </row>
    <row r="858" spans="12:16" x14ac:dyDescent="0.45">
      <c r="L858" s="9"/>
      <c r="M858" s="9"/>
      <c r="N858" s="9"/>
      <c r="O858" s="9"/>
      <c r="P858" s="9"/>
    </row>
    <row r="859" spans="12:16" x14ac:dyDescent="0.45">
      <c r="L859" s="9"/>
      <c r="M859" s="9"/>
      <c r="N859" s="9"/>
      <c r="O859" s="9"/>
      <c r="P859" s="9"/>
    </row>
    <row r="860" spans="12:16" x14ac:dyDescent="0.45">
      <c r="L860" s="9"/>
      <c r="M860" s="9"/>
      <c r="N860" s="9"/>
      <c r="O860" s="9"/>
      <c r="P860" s="9"/>
    </row>
    <row r="861" spans="12:16" x14ac:dyDescent="0.45">
      <c r="L861" s="9"/>
      <c r="M861" s="9"/>
      <c r="N861" s="9"/>
      <c r="O861" s="9"/>
      <c r="P861" s="9"/>
    </row>
    <row r="862" spans="12:16" x14ac:dyDescent="0.45">
      <c r="L862" s="9"/>
      <c r="M862" s="9"/>
      <c r="N862" s="9"/>
      <c r="O862" s="9"/>
      <c r="P862" s="9"/>
    </row>
    <row r="863" spans="12:16" x14ac:dyDescent="0.45">
      <c r="L863" s="9"/>
      <c r="M863" s="9"/>
      <c r="N863" s="9"/>
      <c r="O863" s="9"/>
      <c r="P863" s="9"/>
    </row>
    <row r="864" spans="12:16" x14ac:dyDescent="0.45">
      <c r="L864" s="9"/>
      <c r="M864" s="9"/>
      <c r="N864" s="9"/>
      <c r="O864" s="9"/>
      <c r="P864" s="9"/>
    </row>
    <row r="865" spans="12:16" x14ac:dyDescent="0.45">
      <c r="L865" s="9"/>
      <c r="M865" s="9"/>
      <c r="N865" s="9"/>
      <c r="O865" s="9"/>
      <c r="P865" s="9"/>
    </row>
    <row r="866" spans="12:16" x14ac:dyDescent="0.45">
      <c r="L866" s="9"/>
      <c r="M866" s="9"/>
      <c r="N866" s="9"/>
      <c r="O866" s="9"/>
      <c r="P866" s="9"/>
    </row>
    <row r="867" spans="12:16" x14ac:dyDescent="0.45">
      <c r="L867" s="9"/>
      <c r="M867" s="9"/>
      <c r="N867" s="9"/>
      <c r="O867" s="9"/>
      <c r="P867" s="9"/>
    </row>
    <row r="868" spans="12:16" x14ac:dyDescent="0.45">
      <c r="L868" s="9"/>
      <c r="M868" s="9"/>
      <c r="N868" s="9"/>
      <c r="O868" s="9"/>
      <c r="P868" s="9"/>
    </row>
    <row r="869" spans="12:16" x14ac:dyDescent="0.45">
      <c r="L869" s="9"/>
      <c r="M869" s="9"/>
      <c r="N869" s="9"/>
      <c r="O869" s="9"/>
      <c r="P869" s="9"/>
    </row>
    <row r="870" spans="12:16" x14ac:dyDescent="0.45">
      <c r="L870" s="9"/>
      <c r="M870" s="9"/>
      <c r="N870" s="9"/>
      <c r="O870" s="9"/>
      <c r="P870" s="9"/>
    </row>
    <row r="871" spans="12:16" x14ac:dyDescent="0.45">
      <c r="L871" s="9"/>
      <c r="M871" s="9"/>
      <c r="N871" s="9"/>
      <c r="O871" s="9"/>
      <c r="P871" s="9"/>
    </row>
    <row r="872" spans="12:16" x14ac:dyDescent="0.45">
      <c r="L872" s="9"/>
      <c r="M872" s="9"/>
      <c r="N872" s="9"/>
      <c r="O872" s="9"/>
      <c r="P872" s="9"/>
    </row>
    <row r="873" spans="12:16" x14ac:dyDescent="0.45">
      <c r="L873" s="9"/>
      <c r="M873" s="9"/>
      <c r="N873" s="9"/>
      <c r="O873" s="9"/>
      <c r="P873" s="9"/>
    </row>
    <row r="874" spans="12:16" x14ac:dyDescent="0.45">
      <c r="L874" s="9"/>
      <c r="M874" s="9"/>
      <c r="N874" s="9"/>
      <c r="O874" s="9"/>
      <c r="P874" s="9"/>
    </row>
    <row r="875" spans="12:16" x14ac:dyDescent="0.45">
      <c r="L875" s="9"/>
      <c r="M875" s="9"/>
      <c r="N875" s="9"/>
      <c r="O875" s="9"/>
      <c r="P875" s="9"/>
    </row>
    <row r="876" spans="12:16" x14ac:dyDescent="0.45">
      <c r="L876" s="9"/>
      <c r="M876" s="9"/>
      <c r="N876" s="9"/>
      <c r="O876" s="9"/>
      <c r="P876" s="9"/>
    </row>
    <row r="877" spans="12:16" x14ac:dyDescent="0.45">
      <c r="L877" s="9"/>
      <c r="M877" s="9"/>
      <c r="N877" s="9"/>
      <c r="O877" s="9"/>
      <c r="P877" s="9"/>
    </row>
    <row r="878" spans="12:16" x14ac:dyDescent="0.45">
      <c r="L878" s="9"/>
      <c r="M878" s="9"/>
      <c r="N878" s="9"/>
      <c r="O878" s="9"/>
      <c r="P878" s="9"/>
    </row>
    <row r="879" spans="12:16" x14ac:dyDescent="0.45">
      <c r="L879" s="9"/>
      <c r="M879" s="9"/>
      <c r="N879" s="9"/>
      <c r="O879" s="9"/>
      <c r="P879" s="9"/>
    </row>
    <row r="880" spans="12:16" x14ac:dyDescent="0.45">
      <c r="L880" s="9"/>
      <c r="M880" s="9"/>
      <c r="N880" s="9"/>
      <c r="O880" s="9"/>
      <c r="P880" s="9"/>
    </row>
    <row r="881" spans="12:16" x14ac:dyDescent="0.45">
      <c r="L881" s="9"/>
      <c r="M881" s="9"/>
      <c r="N881" s="9"/>
      <c r="O881" s="9"/>
      <c r="P881" s="9"/>
    </row>
    <row r="882" spans="12:16" x14ac:dyDescent="0.45">
      <c r="L882" s="9"/>
      <c r="M882" s="9"/>
      <c r="N882" s="9"/>
      <c r="O882" s="9"/>
      <c r="P882" s="9"/>
    </row>
    <row r="883" spans="12:16" x14ac:dyDescent="0.45">
      <c r="L883" s="9"/>
      <c r="M883" s="9"/>
      <c r="N883" s="9"/>
      <c r="O883" s="9"/>
      <c r="P883" s="9"/>
    </row>
    <row r="884" spans="12:16" x14ac:dyDescent="0.45">
      <c r="L884" s="9"/>
      <c r="M884" s="9"/>
      <c r="N884" s="9"/>
      <c r="O884" s="9"/>
      <c r="P884" s="9"/>
    </row>
    <row r="885" spans="12:16" x14ac:dyDescent="0.45">
      <c r="L885" s="9"/>
      <c r="M885" s="9"/>
      <c r="N885" s="9"/>
      <c r="O885" s="9"/>
      <c r="P885" s="9"/>
    </row>
    <row r="886" spans="12:16" x14ac:dyDescent="0.45">
      <c r="L886" s="9"/>
      <c r="M886" s="9"/>
      <c r="N886" s="9"/>
      <c r="O886" s="9"/>
      <c r="P886" s="9"/>
    </row>
    <row r="887" spans="12:16" x14ac:dyDescent="0.45">
      <c r="L887" s="9"/>
      <c r="M887" s="9"/>
      <c r="N887" s="9"/>
      <c r="O887" s="9"/>
      <c r="P887" s="9"/>
    </row>
    <row r="888" spans="12:16" x14ac:dyDescent="0.45">
      <c r="L888" s="9"/>
      <c r="M888" s="9"/>
      <c r="N888" s="9"/>
      <c r="O888" s="9"/>
      <c r="P888" s="9"/>
    </row>
    <row r="889" spans="12:16" x14ac:dyDescent="0.45">
      <c r="L889" s="9"/>
      <c r="M889" s="9"/>
      <c r="N889" s="9"/>
      <c r="O889" s="9"/>
      <c r="P889" s="9"/>
    </row>
    <row r="890" spans="12:16" x14ac:dyDescent="0.45">
      <c r="L890" s="9"/>
      <c r="M890" s="9"/>
      <c r="N890" s="9"/>
      <c r="O890" s="9"/>
      <c r="P890" s="9"/>
    </row>
    <row r="891" spans="12:16" x14ac:dyDescent="0.45">
      <c r="L891" s="9"/>
      <c r="M891" s="9"/>
      <c r="N891" s="9"/>
      <c r="O891" s="9"/>
      <c r="P891" s="9"/>
    </row>
    <row r="892" spans="12:16" x14ac:dyDescent="0.45">
      <c r="L892" s="9"/>
      <c r="M892" s="9"/>
      <c r="N892" s="9"/>
      <c r="O892" s="9"/>
      <c r="P892" s="9"/>
    </row>
    <row r="893" spans="12:16" x14ac:dyDescent="0.45">
      <c r="L893" s="9"/>
      <c r="M893" s="9"/>
      <c r="N893" s="9"/>
      <c r="O893" s="9"/>
      <c r="P893" s="9"/>
    </row>
    <row r="894" spans="12:16" x14ac:dyDescent="0.45">
      <c r="L894" s="9"/>
      <c r="M894" s="9"/>
      <c r="N894" s="9"/>
      <c r="O894" s="9"/>
      <c r="P894" s="9"/>
    </row>
    <row r="895" spans="12:16" x14ac:dyDescent="0.45">
      <c r="L895" s="9"/>
      <c r="M895" s="9"/>
      <c r="N895" s="9"/>
      <c r="O895" s="9"/>
      <c r="P895" s="9"/>
    </row>
    <row r="896" spans="12:16" x14ac:dyDescent="0.45">
      <c r="L896" s="9"/>
      <c r="M896" s="9"/>
      <c r="N896" s="9"/>
      <c r="O896" s="9"/>
      <c r="P896" s="9"/>
    </row>
    <row r="897" spans="12:16" x14ac:dyDescent="0.45">
      <c r="L897" s="9"/>
      <c r="M897" s="9"/>
      <c r="N897" s="9"/>
      <c r="O897" s="9"/>
      <c r="P897" s="9"/>
    </row>
    <row r="898" spans="12:16" x14ac:dyDescent="0.45">
      <c r="L898" s="9"/>
      <c r="M898" s="9"/>
      <c r="N898" s="9"/>
      <c r="O898" s="9"/>
      <c r="P898" s="9"/>
    </row>
    <row r="899" spans="12:16" x14ac:dyDescent="0.45">
      <c r="L899" s="9"/>
      <c r="M899" s="9"/>
      <c r="N899" s="9"/>
      <c r="O899" s="9"/>
      <c r="P899" s="9"/>
    </row>
    <row r="900" spans="12:16" x14ac:dyDescent="0.45">
      <c r="L900" s="9"/>
      <c r="M900" s="9"/>
      <c r="N900" s="9"/>
      <c r="O900" s="9"/>
      <c r="P900" s="9"/>
    </row>
    <row r="901" spans="12:16" x14ac:dyDescent="0.45">
      <c r="L901" s="9"/>
      <c r="M901" s="9"/>
      <c r="N901" s="9"/>
      <c r="O901" s="9"/>
      <c r="P901" s="9"/>
    </row>
    <row r="902" spans="12:16" x14ac:dyDescent="0.45">
      <c r="L902" s="9"/>
      <c r="M902" s="9"/>
      <c r="N902" s="9"/>
      <c r="O902" s="9"/>
      <c r="P902" s="9"/>
    </row>
    <row r="903" spans="12:16" x14ac:dyDescent="0.45">
      <c r="L903" s="9"/>
      <c r="M903" s="9"/>
      <c r="N903" s="9"/>
      <c r="O903" s="9"/>
      <c r="P903" s="9"/>
    </row>
    <row r="904" spans="12:16" x14ac:dyDescent="0.45">
      <c r="L904" s="9"/>
      <c r="M904" s="9"/>
      <c r="N904" s="9"/>
      <c r="O904" s="9"/>
      <c r="P904" s="9"/>
    </row>
    <row r="905" spans="12:16" x14ac:dyDescent="0.45">
      <c r="L905" s="9"/>
      <c r="M905" s="9"/>
      <c r="N905" s="9"/>
      <c r="O905" s="9"/>
      <c r="P905" s="9"/>
    </row>
    <row r="906" spans="12:16" x14ac:dyDescent="0.45">
      <c r="L906" s="9"/>
      <c r="M906" s="9"/>
      <c r="N906" s="9"/>
      <c r="O906" s="9"/>
      <c r="P906" s="9"/>
    </row>
    <row r="907" spans="12:16" x14ac:dyDescent="0.45">
      <c r="L907" s="9"/>
      <c r="M907" s="9"/>
      <c r="N907" s="9"/>
      <c r="O907" s="9"/>
      <c r="P907" s="9"/>
    </row>
    <row r="908" spans="12:16" x14ac:dyDescent="0.45">
      <c r="L908" s="9"/>
      <c r="M908" s="9"/>
      <c r="N908" s="9"/>
      <c r="O908" s="9"/>
      <c r="P908" s="9"/>
    </row>
    <row r="909" spans="12:16" x14ac:dyDescent="0.45">
      <c r="L909" s="9"/>
      <c r="M909" s="9"/>
      <c r="N909" s="9"/>
      <c r="O909" s="9"/>
      <c r="P909" s="9"/>
    </row>
    <row r="910" spans="12:16" x14ac:dyDescent="0.45">
      <c r="L910" s="9"/>
      <c r="M910" s="9"/>
      <c r="N910" s="9"/>
      <c r="O910" s="9"/>
      <c r="P910" s="9"/>
    </row>
    <row r="911" spans="12:16" x14ac:dyDescent="0.45">
      <c r="L911" s="9"/>
      <c r="M911" s="9"/>
      <c r="N911" s="9"/>
      <c r="O911" s="9"/>
      <c r="P911" s="9"/>
    </row>
    <row r="912" spans="12:16" x14ac:dyDescent="0.45">
      <c r="L912" s="9"/>
      <c r="M912" s="9"/>
      <c r="N912" s="9"/>
      <c r="O912" s="9"/>
      <c r="P912" s="9"/>
    </row>
    <row r="913" spans="12:16" x14ac:dyDescent="0.45">
      <c r="L913" s="9"/>
      <c r="M913" s="9"/>
      <c r="N913" s="9"/>
      <c r="O913" s="9"/>
      <c r="P913" s="9"/>
    </row>
    <row r="914" spans="12:16" x14ac:dyDescent="0.45">
      <c r="L914" s="9"/>
      <c r="M914" s="9"/>
      <c r="N914" s="9"/>
      <c r="O914" s="9"/>
      <c r="P914" s="9"/>
    </row>
    <row r="915" spans="12:16" x14ac:dyDescent="0.45">
      <c r="L915" s="9"/>
      <c r="M915" s="9"/>
      <c r="N915" s="9"/>
      <c r="O915" s="9"/>
      <c r="P915" s="9"/>
    </row>
    <row r="916" spans="12:16" x14ac:dyDescent="0.45">
      <c r="L916" s="9"/>
      <c r="M916" s="9"/>
      <c r="N916" s="9"/>
      <c r="O916" s="9"/>
      <c r="P916" s="9"/>
    </row>
    <row r="917" spans="12:16" x14ac:dyDescent="0.45">
      <c r="L917" s="9"/>
      <c r="M917" s="9"/>
      <c r="N917" s="9"/>
      <c r="O917" s="9"/>
      <c r="P917" s="9"/>
    </row>
    <row r="918" spans="12:16" x14ac:dyDescent="0.45">
      <c r="L918" s="9"/>
      <c r="M918" s="9"/>
      <c r="N918" s="9"/>
      <c r="O918" s="9"/>
      <c r="P918" s="9"/>
    </row>
    <row r="919" spans="12:16" x14ac:dyDescent="0.45">
      <c r="L919" s="9"/>
      <c r="M919" s="9"/>
      <c r="N919" s="9"/>
      <c r="O919" s="9"/>
      <c r="P919" s="9"/>
    </row>
    <row r="920" spans="12:16" x14ac:dyDescent="0.45">
      <c r="L920" s="9"/>
      <c r="M920" s="9"/>
      <c r="N920" s="9"/>
      <c r="O920" s="9"/>
      <c r="P920" s="9"/>
    </row>
    <row r="921" spans="12:16" x14ac:dyDescent="0.45">
      <c r="L921" s="9"/>
      <c r="M921" s="9"/>
      <c r="N921" s="9"/>
      <c r="O921" s="9"/>
      <c r="P921" s="9"/>
    </row>
    <row r="922" spans="12:16" x14ac:dyDescent="0.45">
      <c r="L922" s="9"/>
      <c r="M922" s="9"/>
      <c r="N922" s="9"/>
      <c r="O922" s="9"/>
      <c r="P922" s="9"/>
    </row>
    <row r="923" spans="12:16" x14ac:dyDescent="0.45">
      <c r="L923" s="9"/>
      <c r="M923" s="9"/>
      <c r="N923" s="9"/>
      <c r="O923" s="9"/>
      <c r="P923" s="9"/>
    </row>
    <row r="924" spans="12:16" x14ac:dyDescent="0.45">
      <c r="L924" s="9"/>
      <c r="M924" s="9"/>
      <c r="N924" s="9"/>
      <c r="O924" s="9"/>
      <c r="P924" s="9"/>
    </row>
    <row r="925" spans="12:16" x14ac:dyDescent="0.45">
      <c r="L925" s="9"/>
      <c r="M925" s="9"/>
      <c r="N925" s="9"/>
      <c r="O925" s="9"/>
      <c r="P925" s="9"/>
    </row>
    <row r="926" spans="12:16" x14ac:dyDescent="0.45">
      <c r="L926" s="9"/>
      <c r="M926" s="9"/>
      <c r="N926" s="9"/>
      <c r="O926" s="9"/>
      <c r="P926" s="9"/>
    </row>
    <row r="927" spans="12:16" x14ac:dyDescent="0.45">
      <c r="L927" s="9"/>
      <c r="M927" s="9"/>
      <c r="N927" s="9"/>
      <c r="O927" s="9"/>
      <c r="P927" s="9"/>
    </row>
    <row r="928" spans="12:16" x14ac:dyDescent="0.45">
      <c r="L928" s="9"/>
      <c r="M928" s="9"/>
      <c r="N928" s="9"/>
      <c r="O928" s="9"/>
      <c r="P928" s="9"/>
    </row>
    <row r="929" spans="12:16" x14ac:dyDescent="0.45">
      <c r="L929" s="9"/>
      <c r="M929" s="9"/>
      <c r="N929" s="9"/>
      <c r="O929" s="9"/>
      <c r="P929" s="9"/>
    </row>
    <row r="930" spans="12:16" x14ac:dyDescent="0.45">
      <c r="L930" s="9"/>
      <c r="M930" s="9"/>
      <c r="N930" s="9"/>
      <c r="O930" s="9"/>
      <c r="P930" s="9"/>
    </row>
    <row r="931" spans="12:16" x14ac:dyDescent="0.45">
      <c r="L931" s="9"/>
      <c r="M931" s="9"/>
      <c r="N931" s="9"/>
      <c r="O931" s="9"/>
      <c r="P931" s="9"/>
    </row>
    <row r="932" spans="12:16" x14ac:dyDescent="0.45">
      <c r="L932" s="9"/>
      <c r="M932" s="9"/>
      <c r="N932" s="9"/>
      <c r="O932" s="9"/>
      <c r="P932" s="9"/>
    </row>
    <row r="933" spans="12:16" x14ac:dyDescent="0.45">
      <c r="L933" s="9"/>
      <c r="M933" s="9"/>
      <c r="N933" s="9"/>
      <c r="O933" s="9"/>
      <c r="P933" s="9"/>
    </row>
    <row r="934" spans="12:16" x14ac:dyDescent="0.45">
      <c r="L934" s="9"/>
      <c r="M934" s="9"/>
      <c r="N934" s="9"/>
      <c r="O934" s="9"/>
      <c r="P934" s="9"/>
    </row>
    <row r="935" spans="12:16" x14ac:dyDescent="0.45">
      <c r="L935" s="9"/>
      <c r="M935" s="9"/>
      <c r="N935" s="9"/>
      <c r="O935" s="9"/>
      <c r="P935" s="9"/>
    </row>
    <row r="936" spans="12:16" x14ac:dyDescent="0.45">
      <c r="L936" s="9"/>
      <c r="M936" s="9"/>
      <c r="N936" s="9"/>
      <c r="O936" s="9"/>
      <c r="P936" s="9"/>
    </row>
    <row r="937" spans="12:16" x14ac:dyDescent="0.45">
      <c r="L937" s="9"/>
      <c r="M937" s="9"/>
      <c r="N937" s="9"/>
      <c r="O937" s="9"/>
      <c r="P937" s="9"/>
    </row>
    <row r="938" spans="12:16" x14ac:dyDescent="0.45">
      <c r="L938" s="9"/>
      <c r="M938" s="9"/>
      <c r="N938" s="9"/>
      <c r="O938" s="9"/>
      <c r="P938" s="9"/>
    </row>
    <row r="939" spans="12:16" x14ac:dyDescent="0.45">
      <c r="L939" s="9"/>
      <c r="M939" s="9"/>
      <c r="N939" s="9"/>
      <c r="O939" s="9"/>
      <c r="P939" s="9"/>
    </row>
    <row r="940" spans="12:16" x14ac:dyDescent="0.45">
      <c r="L940" s="9"/>
      <c r="M940" s="9"/>
      <c r="N940" s="9"/>
      <c r="O940" s="9"/>
      <c r="P940" s="9"/>
    </row>
    <row r="941" spans="12:16" x14ac:dyDescent="0.45">
      <c r="L941" s="9"/>
      <c r="M941" s="9"/>
      <c r="N941" s="9"/>
      <c r="O941" s="9"/>
      <c r="P941" s="9"/>
    </row>
    <row r="942" spans="12:16" x14ac:dyDescent="0.45">
      <c r="L942" s="9"/>
      <c r="M942" s="9"/>
      <c r="N942" s="9"/>
      <c r="O942" s="9"/>
      <c r="P942" s="9"/>
    </row>
    <row r="943" spans="12:16" x14ac:dyDescent="0.45">
      <c r="L943" s="9"/>
      <c r="M943" s="9"/>
      <c r="N943" s="9"/>
      <c r="O943" s="9"/>
      <c r="P943" s="9"/>
    </row>
    <row r="944" spans="12:16" x14ac:dyDescent="0.45">
      <c r="L944" s="9"/>
      <c r="M944" s="9"/>
      <c r="N944" s="9"/>
      <c r="O944" s="9"/>
      <c r="P944" s="9"/>
    </row>
    <row r="945" spans="12:16" x14ac:dyDescent="0.45">
      <c r="L945" s="9"/>
      <c r="M945" s="9"/>
      <c r="N945" s="9"/>
      <c r="O945" s="9"/>
      <c r="P945" s="9"/>
    </row>
    <row r="946" spans="12:16" x14ac:dyDescent="0.45">
      <c r="L946" s="9"/>
      <c r="M946" s="9"/>
      <c r="N946" s="9"/>
      <c r="O946" s="9"/>
      <c r="P946" s="9"/>
    </row>
    <row r="947" spans="12:16" x14ac:dyDescent="0.45">
      <c r="L947" s="9"/>
      <c r="M947" s="9"/>
      <c r="N947" s="9"/>
      <c r="O947" s="9"/>
      <c r="P947" s="9"/>
    </row>
    <row r="948" spans="12:16" x14ac:dyDescent="0.45">
      <c r="L948" s="9"/>
      <c r="M948" s="9"/>
      <c r="N948" s="9"/>
      <c r="O948" s="9"/>
      <c r="P948" s="9"/>
    </row>
    <row r="949" spans="12:16" x14ac:dyDescent="0.45">
      <c r="L949" s="9"/>
      <c r="M949" s="9"/>
      <c r="N949" s="9"/>
      <c r="O949" s="9"/>
      <c r="P949" s="9"/>
    </row>
    <row r="950" spans="12:16" x14ac:dyDescent="0.45">
      <c r="L950" s="9"/>
      <c r="M950" s="9"/>
      <c r="N950" s="9"/>
      <c r="O950" s="9"/>
      <c r="P950" s="9"/>
    </row>
    <row r="951" spans="12:16" x14ac:dyDescent="0.45">
      <c r="L951" s="9"/>
      <c r="M951" s="9"/>
      <c r="N951" s="9"/>
      <c r="O951" s="9"/>
      <c r="P951" s="9"/>
    </row>
    <row r="952" spans="12:16" x14ac:dyDescent="0.45">
      <c r="L952" s="9"/>
      <c r="M952" s="9"/>
      <c r="N952" s="9"/>
      <c r="O952" s="9"/>
      <c r="P952" s="9"/>
    </row>
    <row r="953" spans="12:16" x14ac:dyDescent="0.45">
      <c r="L953" s="9"/>
      <c r="M953" s="9"/>
      <c r="N953" s="9"/>
      <c r="O953" s="9"/>
      <c r="P953" s="9"/>
    </row>
    <row r="954" spans="12:16" x14ac:dyDescent="0.45">
      <c r="L954" s="9"/>
      <c r="M954" s="9"/>
      <c r="N954" s="9"/>
      <c r="O954" s="9"/>
      <c r="P954" s="9"/>
    </row>
    <row r="955" spans="12:16" x14ac:dyDescent="0.45">
      <c r="L955" s="9"/>
      <c r="M955" s="9"/>
      <c r="N955" s="9"/>
      <c r="O955" s="9"/>
      <c r="P955" s="9"/>
    </row>
    <row r="956" spans="12:16" x14ac:dyDescent="0.45">
      <c r="L956" s="9"/>
      <c r="M956" s="9"/>
      <c r="N956" s="9"/>
      <c r="O956" s="9"/>
      <c r="P956" s="9"/>
    </row>
    <row r="957" spans="12:16" x14ac:dyDescent="0.45">
      <c r="L957" s="9"/>
      <c r="M957" s="9"/>
      <c r="N957" s="9"/>
      <c r="O957" s="9"/>
      <c r="P957" s="9"/>
    </row>
    <row r="958" spans="12:16" x14ac:dyDescent="0.45">
      <c r="L958" s="9"/>
      <c r="M958" s="9"/>
      <c r="N958" s="9"/>
      <c r="O958" s="9"/>
      <c r="P958" s="9"/>
    </row>
    <row r="959" spans="12:16" x14ac:dyDescent="0.45">
      <c r="L959" s="9"/>
      <c r="M959" s="9"/>
      <c r="N959" s="9"/>
      <c r="O959" s="9"/>
      <c r="P959" s="9"/>
    </row>
    <row r="960" spans="12:16" x14ac:dyDescent="0.45">
      <c r="L960" s="9"/>
      <c r="M960" s="9"/>
      <c r="N960" s="9"/>
      <c r="O960" s="9"/>
      <c r="P960" s="9"/>
    </row>
    <row r="961" spans="12:16" x14ac:dyDescent="0.45">
      <c r="L961" s="9"/>
      <c r="M961" s="9"/>
      <c r="N961" s="9"/>
      <c r="O961" s="9"/>
      <c r="P961" s="9"/>
    </row>
    <row r="962" spans="12:16" x14ac:dyDescent="0.45">
      <c r="L962" s="9"/>
      <c r="M962" s="9"/>
      <c r="N962" s="9"/>
      <c r="O962" s="9"/>
      <c r="P962" s="9"/>
    </row>
    <row r="963" spans="12:16" x14ac:dyDescent="0.45">
      <c r="L963" s="9"/>
      <c r="M963" s="9"/>
      <c r="N963" s="9"/>
      <c r="O963" s="9"/>
      <c r="P963" s="9"/>
    </row>
    <row r="964" spans="12:16" x14ac:dyDescent="0.45">
      <c r="L964" s="9"/>
      <c r="M964" s="9"/>
      <c r="N964" s="9"/>
      <c r="O964" s="9"/>
      <c r="P964" s="9"/>
    </row>
    <row r="965" spans="12:16" x14ac:dyDescent="0.45">
      <c r="L965" s="9"/>
      <c r="M965" s="9"/>
      <c r="N965" s="9"/>
      <c r="O965" s="9"/>
      <c r="P965" s="9"/>
    </row>
    <row r="966" spans="12:16" x14ac:dyDescent="0.45">
      <c r="L966" s="9"/>
      <c r="M966" s="9"/>
      <c r="N966" s="9"/>
      <c r="O966" s="9"/>
      <c r="P966" s="9"/>
    </row>
    <row r="967" spans="12:16" x14ac:dyDescent="0.45">
      <c r="L967" s="9"/>
      <c r="M967" s="9"/>
      <c r="N967" s="9"/>
      <c r="O967" s="9"/>
      <c r="P967" s="9"/>
    </row>
    <row r="968" spans="12:16" x14ac:dyDescent="0.45">
      <c r="L968" s="9"/>
      <c r="M968" s="9"/>
      <c r="N968" s="9"/>
      <c r="O968" s="9"/>
      <c r="P968" s="9"/>
    </row>
    <row r="969" spans="12:16" x14ac:dyDescent="0.45">
      <c r="L969" s="9"/>
      <c r="M969" s="9"/>
      <c r="N969" s="9"/>
      <c r="O969" s="9"/>
      <c r="P969" s="9"/>
    </row>
    <row r="970" spans="12:16" x14ac:dyDescent="0.45">
      <c r="L970" s="9"/>
      <c r="M970" s="9"/>
      <c r="N970" s="9"/>
      <c r="O970" s="9"/>
      <c r="P970" s="9"/>
    </row>
    <row r="971" spans="12:16" x14ac:dyDescent="0.45">
      <c r="L971" s="9"/>
      <c r="M971" s="9"/>
      <c r="N971" s="9"/>
      <c r="O971" s="9"/>
      <c r="P971" s="9"/>
    </row>
    <row r="972" spans="12:16" x14ac:dyDescent="0.45">
      <c r="L972" s="9"/>
      <c r="M972" s="9"/>
      <c r="N972" s="9"/>
      <c r="O972" s="9"/>
      <c r="P972" s="9"/>
    </row>
    <row r="973" spans="12:16" x14ac:dyDescent="0.45">
      <c r="L973" s="9"/>
      <c r="M973" s="9"/>
      <c r="N973" s="9"/>
      <c r="O973" s="9"/>
      <c r="P973" s="9"/>
    </row>
    <row r="974" spans="12:16" x14ac:dyDescent="0.45">
      <c r="L974" s="9"/>
      <c r="M974" s="9"/>
      <c r="N974" s="9"/>
      <c r="O974" s="9"/>
      <c r="P974" s="9"/>
    </row>
    <row r="975" spans="12:16" x14ac:dyDescent="0.45">
      <c r="L975" s="9"/>
      <c r="M975" s="9"/>
      <c r="N975" s="9"/>
      <c r="O975" s="9"/>
      <c r="P975" s="9"/>
    </row>
    <row r="976" spans="12:16" x14ac:dyDescent="0.45">
      <c r="L976" s="9"/>
      <c r="M976" s="9"/>
      <c r="N976" s="9"/>
      <c r="O976" s="9"/>
      <c r="P976" s="9"/>
    </row>
    <row r="977" spans="12:16" x14ac:dyDescent="0.45">
      <c r="L977" s="9"/>
      <c r="M977" s="9"/>
      <c r="N977" s="9"/>
      <c r="O977" s="9"/>
      <c r="P977" s="9"/>
    </row>
    <row r="978" spans="12:16" x14ac:dyDescent="0.45">
      <c r="L978" s="9"/>
      <c r="M978" s="9"/>
      <c r="N978" s="9"/>
      <c r="O978" s="9"/>
      <c r="P978" s="9"/>
    </row>
    <row r="979" spans="12:16" x14ac:dyDescent="0.45">
      <c r="L979" s="9"/>
      <c r="M979" s="9"/>
      <c r="N979" s="9"/>
      <c r="O979" s="9"/>
      <c r="P979" s="9"/>
    </row>
    <row r="980" spans="12:16" x14ac:dyDescent="0.45">
      <c r="L980" s="9"/>
      <c r="M980" s="9"/>
      <c r="N980" s="9"/>
      <c r="O980" s="9"/>
      <c r="P980" s="9"/>
    </row>
    <row r="981" spans="12:16" x14ac:dyDescent="0.45">
      <c r="L981" s="9"/>
      <c r="M981" s="9"/>
      <c r="N981" s="9"/>
      <c r="O981" s="9"/>
      <c r="P981" s="9"/>
    </row>
    <row r="982" spans="12:16" x14ac:dyDescent="0.45">
      <c r="L982" s="9"/>
      <c r="M982" s="9"/>
      <c r="N982" s="9"/>
      <c r="O982" s="9"/>
      <c r="P982" s="9"/>
    </row>
    <row r="983" spans="12:16" x14ac:dyDescent="0.45">
      <c r="L983" s="9"/>
      <c r="M983" s="9"/>
      <c r="N983" s="9"/>
      <c r="O983" s="9"/>
      <c r="P983" s="9"/>
    </row>
    <row r="984" spans="12:16" x14ac:dyDescent="0.45">
      <c r="L984" s="9"/>
      <c r="M984" s="9"/>
      <c r="N984" s="9"/>
      <c r="O984" s="9"/>
      <c r="P984" s="9"/>
    </row>
    <row r="985" spans="12:16" x14ac:dyDescent="0.45">
      <c r="L985" s="9"/>
      <c r="M985" s="9"/>
      <c r="N985" s="9"/>
      <c r="O985" s="9"/>
      <c r="P985" s="9"/>
    </row>
    <row r="986" spans="12:16" x14ac:dyDescent="0.45">
      <c r="L986" s="9"/>
      <c r="M986" s="9"/>
      <c r="N986" s="9"/>
      <c r="O986" s="9"/>
      <c r="P986" s="9"/>
    </row>
    <row r="987" spans="12:16" x14ac:dyDescent="0.45">
      <c r="L987" s="9"/>
      <c r="M987" s="9"/>
      <c r="N987" s="9"/>
      <c r="O987" s="9"/>
      <c r="P987" s="9"/>
    </row>
    <row r="988" spans="12:16" x14ac:dyDescent="0.45">
      <c r="L988" s="9"/>
      <c r="M988" s="9"/>
      <c r="N988" s="9"/>
      <c r="O988" s="9"/>
      <c r="P988" s="9"/>
    </row>
    <row r="989" spans="12:16" x14ac:dyDescent="0.45">
      <c r="L989" s="9"/>
      <c r="M989" s="9"/>
      <c r="N989" s="9"/>
      <c r="O989" s="9"/>
      <c r="P989" s="9"/>
    </row>
    <row r="990" spans="12:16" x14ac:dyDescent="0.45">
      <c r="L990" s="9"/>
      <c r="M990" s="9"/>
      <c r="N990" s="9"/>
      <c r="O990" s="9"/>
      <c r="P990" s="9"/>
    </row>
    <row r="991" spans="12:16" x14ac:dyDescent="0.45">
      <c r="L991" s="9"/>
      <c r="M991" s="9"/>
      <c r="N991" s="9"/>
      <c r="O991" s="9"/>
      <c r="P991" s="9"/>
    </row>
    <row r="992" spans="12:16" x14ac:dyDescent="0.45">
      <c r="L992" s="9"/>
      <c r="M992" s="9"/>
      <c r="N992" s="9"/>
      <c r="O992" s="9"/>
      <c r="P992" s="9"/>
    </row>
    <row r="993" spans="12:16" x14ac:dyDescent="0.45">
      <c r="L993" s="9"/>
      <c r="M993" s="9"/>
      <c r="N993" s="9"/>
      <c r="O993" s="9"/>
      <c r="P993" s="9"/>
    </row>
    <row r="994" spans="12:16" x14ac:dyDescent="0.45">
      <c r="L994" s="9"/>
      <c r="M994" s="9"/>
      <c r="N994" s="9"/>
      <c r="O994" s="9"/>
      <c r="P994" s="9"/>
    </row>
    <row r="995" spans="12:16" x14ac:dyDescent="0.45">
      <c r="L995" s="9"/>
      <c r="M995" s="9"/>
      <c r="N995" s="9"/>
      <c r="O995" s="9"/>
      <c r="P995" s="9"/>
    </row>
    <row r="996" spans="12:16" x14ac:dyDescent="0.45">
      <c r="L996" s="9"/>
      <c r="M996" s="9"/>
      <c r="N996" s="9"/>
      <c r="O996" s="9"/>
      <c r="P996" s="9"/>
    </row>
    <row r="997" spans="12:16" x14ac:dyDescent="0.45">
      <c r="L997" s="9"/>
      <c r="M997" s="9"/>
      <c r="N997" s="9"/>
      <c r="O997" s="9"/>
      <c r="P997" s="9"/>
    </row>
    <row r="998" spans="12:16" x14ac:dyDescent="0.45">
      <c r="L998" s="9"/>
      <c r="M998" s="9"/>
      <c r="N998" s="9"/>
      <c r="O998" s="9"/>
      <c r="P998" s="9"/>
    </row>
    <row r="999" spans="12:16" x14ac:dyDescent="0.45">
      <c r="L999" s="9"/>
      <c r="M999" s="9"/>
      <c r="N999" s="9"/>
      <c r="O999" s="9"/>
      <c r="P999" s="9"/>
    </row>
    <row r="1000" spans="12:16" x14ac:dyDescent="0.45">
      <c r="L1000" s="9"/>
      <c r="M1000" s="9"/>
      <c r="N1000" s="9"/>
      <c r="O1000" s="9"/>
      <c r="P1000" s="9"/>
    </row>
    <row r="1001" spans="12:16" x14ac:dyDescent="0.45">
      <c r="L1001" s="9"/>
      <c r="M1001" s="9"/>
      <c r="N1001" s="9"/>
      <c r="O1001" s="9"/>
      <c r="P1001" s="9"/>
    </row>
    <row r="1002" spans="12:16" x14ac:dyDescent="0.45">
      <c r="L1002" s="9"/>
      <c r="M1002" s="9"/>
      <c r="N1002" s="9"/>
      <c r="O1002" s="9"/>
      <c r="P1002" s="9"/>
    </row>
    <row r="1003" spans="12:16" x14ac:dyDescent="0.45">
      <c r="L1003" s="9"/>
      <c r="M1003" s="9"/>
      <c r="N1003" s="9"/>
      <c r="O1003" s="9"/>
      <c r="P1003" s="9"/>
    </row>
    <row r="1004" spans="12:16" x14ac:dyDescent="0.45">
      <c r="L1004" s="9"/>
      <c r="M1004" s="9"/>
      <c r="N1004" s="9"/>
      <c r="O1004" s="9"/>
      <c r="P1004" s="9"/>
    </row>
    <row r="1005" spans="12:16" x14ac:dyDescent="0.45">
      <c r="L1005" s="9"/>
      <c r="M1005" s="9"/>
      <c r="N1005" s="9"/>
      <c r="O1005" s="9"/>
      <c r="P1005" s="9"/>
    </row>
    <row r="1006" spans="12:16" x14ac:dyDescent="0.45">
      <c r="N1006" s="9"/>
      <c r="O1006" s="9"/>
      <c r="P1006" s="9"/>
    </row>
    <row r="1007" spans="12:16" x14ac:dyDescent="0.45">
      <c r="N1007" s="9"/>
      <c r="O1007" s="9"/>
      <c r="P1007" s="9"/>
    </row>
    <row r="1008" spans="12:16" x14ac:dyDescent="0.45">
      <c r="N1008" s="9"/>
      <c r="O1008" s="9"/>
      <c r="P1008" s="9"/>
    </row>
    <row r="1009" spans="14:16" x14ac:dyDescent="0.45">
      <c r="N1009" s="9"/>
      <c r="O1009" s="9"/>
      <c r="P1009" s="9"/>
    </row>
    <row r="1010" spans="14:16" x14ac:dyDescent="0.45">
      <c r="N1010" s="9"/>
      <c r="O1010" s="9"/>
      <c r="P1010" s="9"/>
    </row>
    <row r="1011" spans="14:16" x14ac:dyDescent="0.45">
      <c r="N1011" s="9"/>
      <c r="O1011" s="9"/>
      <c r="P1011" s="9"/>
    </row>
    <row r="1012" spans="14:16" x14ac:dyDescent="0.45">
      <c r="N1012" s="9"/>
      <c r="O1012" s="9"/>
      <c r="P1012" s="9"/>
    </row>
    <row r="1013" spans="14:16" x14ac:dyDescent="0.45">
      <c r="N1013" s="9"/>
      <c r="O1013" s="9"/>
      <c r="P1013" s="9"/>
    </row>
    <row r="1014" spans="14:16" x14ac:dyDescent="0.45">
      <c r="N1014" s="9"/>
      <c r="O1014" s="9"/>
      <c r="P1014" s="9"/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88D3C3-E4B5-4B51-ADDE-CF5FC46F4869}">
  <sheetPr codeName="SaveLog"/>
  <dimension ref="A2:C50"/>
  <sheetViews>
    <sheetView workbookViewId="0"/>
  </sheetViews>
  <sheetFormatPr defaultColWidth="8.796875" defaultRowHeight="14.25" x14ac:dyDescent="0.45"/>
  <cols>
    <col min="1" max="2" width="10" bestFit="1" customWidth="1"/>
  </cols>
  <sheetData>
    <row r="2" spans="1:3" x14ac:dyDescent="0.45">
      <c r="A2" s="8">
        <v>43421</v>
      </c>
      <c r="B2" s="7">
        <v>0.22146990740740743</v>
      </c>
      <c r="C2" t="s">
        <v>690</v>
      </c>
    </row>
    <row r="3" spans="1:3" x14ac:dyDescent="0.45">
      <c r="A3" s="8">
        <v>43421</v>
      </c>
      <c r="B3" s="7">
        <v>0.22335648148148149</v>
      </c>
      <c r="C3" t="s">
        <v>690</v>
      </c>
    </row>
    <row r="4" spans="1:3" x14ac:dyDescent="0.45">
      <c r="A4" s="8">
        <v>43421</v>
      </c>
      <c r="B4" s="7">
        <v>0.22418981481481481</v>
      </c>
      <c r="C4" t="s">
        <v>690</v>
      </c>
    </row>
    <row r="5" spans="1:3" x14ac:dyDescent="0.45">
      <c r="A5" s="8">
        <v>43423</v>
      </c>
      <c r="B5" s="7">
        <v>0.46681712962962968</v>
      </c>
      <c r="C5" t="s">
        <v>690</v>
      </c>
    </row>
    <row r="6" spans="1:3" x14ac:dyDescent="0.45">
      <c r="A6" s="8">
        <v>43423</v>
      </c>
      <c r="B6" s="7">
        <v>0.46685185185185185</v>
      </c>
      <c r="C6" t="s">
        <v>690</v>
      </c>
    </row>
    <row r="7" spans="1:3" x14ac:dyDescent="0.45">
      <c r="A7" s="8">
        <v>43423</v>
      </c>
      <c r="B7" s="7">
        <v>0.46688657407407402</v>
      </c>
      <c r="C7" t="s">
        <v>690</v>
      </c>
    </row>
    <row r="8" spans="1:3" x14ac:dyDescent="0.45">
      <c r="A8" s="8">
        <v>43423</v>
      </c>
      <c r="B8" s="7">
        <v>0.4695023148148148</v>
      </c>
      <c r="C8" t="s">
        <v>690</v>
      </c>
    </row>
    <row r="9" spans="1:3" x14ac:dyDescent="0.45">
      <c r="A9" s="8">
        <v>43427</v>
      </c>
      <c r="B9" s="7">
        <v>0.20526620370370371</v>
      </c>
      <c r="C9" t="s">
        <v>690</v>
      </c>
    </row>
    <row r="10" spans="1:3" x14ac:dyDescent="0.45">
      <c r="A10" s="8">
        <v>43427</v>
      </c>
      <c r="B10" s="7">
        <v>0.20534722222222224</v>
      </c>
      <c r="C10" t="s">
        <v>690</v>
      </c>
    </row>
    <row r="11" spans="1:3" x14ac:dyDescent="0.45">
      <c r="A11" s="8">
        <v>43427</v>
      </c>
      <c r="B11" s="7">
        <v>0.20824074074074073</v>
      </c>
      <c r="C11" t="s">
        <v>690</v>
      </c>
    </row>
    <row r="12" spans="1:3" x14ac:dyDescent="0.45">
      <c r="A12" s="8">
        <v>43427</v>
      </c>
      <c r="B12" s="7">
        <v>0.21086805555555554</v>
      </c>
      <c r="C12" t="s">
        <v>690</v>
      </c>
    </row>
    <row r="13" spans="1:3" x14ac:dyDescent="0.45">
      <c r="A13" s="8">
        <v>43427</v>
      </c>
      <c r="B13" s="7">
        <v>0.89020833333333327</v>
      </c>
      <c r="C13" t="s">
        <v>690</v>
      </c>
    </row>
    <row r="14" spans="1:3" x14ac:dyDescent="0.45">
      <c r="A14" s="8">
        <v>43427</v>
      </c>
      <c r="B14" s="7">
        <v>0.89048611111111109</v>
      </c>
      <c r="C14" t="s">
        <v>690</v>
      </c>
    </row>
    <row r="15" spans="1:3" x14ac:dyDescent="0.45">
      <c r="A15" s="8">
        <v>43427</v>
      </c>
      <c r="B15" s="7">
        <v>0.90182870370370372</v>
      </c>
      <c r="C15" t="s">
        <v>690</v>
      </c>
    </row>
    <row r="16" spans="1:3" x14ac:dyDescent="0.45">
      <c r="A16" s="8">
        <v>43428</v>
      </c>
      <c r="B16" s="7">
        <v>0.7521064814814814</v>
      </c>
      <c r="C16" t="s">
        <v>690</v>
      </c>
    </row>
    <row r="17" spans="1:3" x14ac:dyDescent="0.45">
      <c r="A17" s="8">
        <v>43429</v>
      </c>
      <c r="B17" s="7">
        <v>0.21553240740740742</v>
      </c>
      <c r="C17" t="s">
        <v>690</v>
      </c>
    </row>
    <row r="18" spans="1:3" x14ac:dyDescent="0.45">
      <c r="A18" s="8">
        <v>43429</v>
      </c>
      <c r="B18" s="7">
        <v>0.21561342592592592</v>
      </c>
      <c r="C18" t="s">
        <v>690</v>
      </c>
    </row>
    <row r="19" spans="1:3" x14ac:dyDescent="0.45">
      <c r="A19" s="8">
        <v>43429</v>
      </c>
      <c r="B19" s="7">
        <v>0.23932870370370371</v>
      </c>
      <c r="C19" t="s">
        <v>690</v>
      </c>
    </row>
    <row r="20" spans="1:3" x14ac:dyDescent="0.45">
      <c r="A20" s="8">
        <v>43429</v>
      </c>
      <c r="B20" s="7">
        <v>0.2398726851851852</v>
      </c>
      <c r="C20" t="s">
        <v>690</v>
      </c>
    </row>
    <row r="21" spans="1:3" x14ac:dyDescent="0.45">
      <c r="A21" s="8">
        <v>43429</v>
      </c>
      <c r="B21" s="7">
        <v>0.24069444444444443</v>
      </c>
      <c r="C21" t="s">
        <v>690</v>
      </c>
    </row>
    <row r="22" spans="1:3" x14ac:dyDescent="0.45">
      <c r="A22" s="8">
        <v>43429</v>
      </c>
      <c r="B22" s="7">
        <v>0.24229166666666666</v>
      </c>
      <c r="C22" t="s">
        <v>690</v>
      </c>
    </row>
    <row r="23" spans="1:3" x14ac:dyDescent="0.45">
      <c r="A23" s="8">
        <v>43429</v>
      </c>
      <c r="B23" s="7">
        <v>0.25696759259259261</v>
      </c>
      <c r="C23" t="s">
        <v>690</v>
      </c>
    </row>
    <row r="24" spans="1:3" x14ac:dyDescent="0.45">
      <c r="A24" s="8">
        <v>43432</v>
      </c>
      <c r="B24" s="7">
        <v>0.82276620370370368</v>
      </c>
    </row>
    <row r="25" spans="1:3" x14ac:dyDescent="0.45">
      <c r="A25" s="8">
        <v>43432</v>
      </c>
      <c r="B25" s="7">
        <v>0.82341435185185186</v>
      </c>
    </row>
    <row r="26" spans="1:3" x14ac:dyDescent="0.45">
      <c r="A26" s="8">
        <v>43432</v>
      </c>
      <c r="B26" s="7">
        <v>0.82476851851851851</v>
      </c>
    </row>
    <row r="27" spans="1:3" x14ac:dyDescent="0.45">
      <c r="A27" s="8">
        <v>43432</v>
      </c>
      <c r="B27" s="7">
        <v>0.84181712962962962</v>
      </c>
      <c r="C27" t="s">
        <v>690</v>
      </c>
    </row>
    <row r="28" spans="1:3" x14ac:dyDescent="0.45">
      <c r="A28" s="8">
        <v>43435</v>
      </c>
      <c r="B28" s="7">
        <v>0.48473379629629632</v>
      </c>
      <c r="C28" t="s">
        <v>690</v>
      </c>
    </row>
    <row r="29" spans="1:3" x14ac:dyDescent="0.45">
      <c r="A29" s="8">
        <v>43435</v>
      </c>
      <c r="B29" s="7">
        <v>0.48481481481481481</v>
      </c>
      <c r="C29" t="s">
        <v>690</v>
      </c>
    </row>
    <row r="30" spans="1:3" x14ac:dyDescent="0.45">
      <c r="A30" s="8">
        <v>43435</v>
      </c>
      <c r="B30" s="7">
        <v>0.48834490740740738</v>
      </c>
      <c r="C30" t="s">
        <v>690</v>
      </c>
    </row>
    <row r="31" spans="1:3" x14ac:dyDescent="0.45">
      <c r="A31" s="8">
        <v>43435</v>
      </c>
      <c r="B31" s="7">
        <v>0.61082175925925919</v>
      </c>
      <c r="C31" t="s">
        <v>690</v>
      </c>
    </row>
    <row r="32" spans="1:3" x14ac:dyDescent="0.45">
      <c r="A32" s="8">
        <v>43435</v>
      </c>
      <c r="B32" s="7">
        <v>0.61179398148148145</v>
      </c>
      <c r="C32" t="s">
        <v>690</v>
      </c>
    </row>
    <row r="33" spans="1:3" x14ac:dyDescent="0.45">
      <c r="A33" s="8">
        <v>43435</v>
      </c>
      <c r="B33" s="7">
        <v>0.61391203703703701</v>
      </c>
      <c r="C33" t="s">
        <v>690</v>
      </c>
    </row>
    <row r="34" spans="1:3" x14ac:dyDescent="0.45">
      <c r="A34" s="8">
        <v>43435</v>
      </c>
      <c r="B34" s="7">
        <v>0.61447916666666669</v>
      </c>
      <c r="C34" t="s">
        <v>690</v>
      </c>
    </row>
    <row r="35" spans="1:3" x14ac:dyDescent="0.45">
      <c r="A35" s="8">
        <v>43435</v>
      </c>
      <c r="B35" s="7">
        <v>0.61458333333333337</v>
      </c>
      <c r="C35" t="s">
        <v>690</v>
      </c>
    </row>
    <row r="36" spans="1:3" x14ac:dyDescent="0.45">
      <c r="A36" s="8">
        <v>43435</v>
      </c>
      <c r="B36" s="7">
        <v>0.61618055555555562</v>
      </c>
      <c r="C36" t="s">
        <v>690</v>
      </c>
    </row>
    <row r="37" spans="1:3" x14ac:dyDescent="0.45">
      <c r="A37" s="8">
        <v>43435</v>
      </c>
      <c r="B37" s="7">
        <v>0.62427083333333333</v>
      </c>
      <c r="C37" t="s">
        <v>690</v>
      </c>
    </row>
    <row r="38" spans="1:3" x14ac:dyDescent="0.45">
      <c r="A38" s="8">
        <v>43436</v>
      </c>
      <c r="B38" s="7">
        <v>0.40340277777777778</v>
      </c>
      <c r="C38" t="s">
        <v>690</v>
      </c>
    </row>
    <row r="39" spans="1:3" x14ac:dyDescent="0.45">
      <c r="A39" s="8">
        <v>43436</v>
      </c>
      <c r="B39" s="7">
        <v>0.40385416666666668</v>
      </c>
      <c r="C39" t="s">
        <v>690</v>
      </c>
    </row>
    <row r="40" spans="1:3" x14ac:dyDescent="0.45">
      <c r="A40" s="8">
        <v>43436</v>
      </c>
      <c r="B40" s="7">
        <v>0.59134259259259259</v>
      </c>
      <c r="C40" t="s">
        <v>690</v>
      </c>
    </row>
    <row r="41" spans="1:3" x14ac:dyDescent="0.45">
      <c r="A41" s="8">
        <v>43439</v>
      </c>
      <c r="B41" s="7">
        <v>9.6076388888888878E-2</v>
      </c>
      <c r="C41" t="s">
        <v>690</v>
      </c>
    </row>
    <row r="42" spans="1:3" x14ac:dyDescent="0.45">
      <c r="A42" s="8">
        <v>43439</v>
      </c>
      <c r="B42" s="7">
        <v>9.7905092592592599E-2</v>
      </c>
      <c r="C42" t="s">
        <v>690</v>
      </c>
    </row>
    <row r="43" spans="1:3" x14ac:dyDescent="0.45">
      <c r="A43" s="8">
        <v>43439</v>
      </c>
      <c r="B43" s="7">
        <v>0.10252314814814815</v>
      </c>
      <c r="C43" t="s">
        <v>690</v>
      </c>
    </row>
    <row r="44" spans="1:3" x14ac:dyDescent="0.45">
      <c r="A44" s="8">
        <v>43439</v>
      </c>
      <c r="B44" s="7">
        <v>0.10853009259259259</v>
      </c>
      <c r="C44" t="s">
        <v>690</v>
      </c>
    </row>
    <row r="45" spans="1:3" x14ac:dyDescent="0.45">
      <c r="A45" s="8">
        <v>43439</v>
      </c>
      <c r="B45" s="7">
        <v>0.11259259259259259</v>
      </c>
      <c r="C45" t="s">
        <v>690</v>
      </c>
    </row>
    <row r="46" spans="1:3" x14ac:dyDescent="0.45">
      <c r="A46" s="8">
        <v>43439</v>
      </c>
      <c r="B46" s="7">
        <v>0.11699074074074074</v>
      </c>
      <c r="C46" t="s">
        <v>690</v>
      </c>
    </row>
    <row r="47" spans="1:3" x14ac:dyDescent="0.45">
      <c r="A47" s="8">
        <v>43439</v>
      </c>
      <c r="B47" s="7">
        <v>0.12298611111111112</v>
      </c>
      <c r="C47" t="s">
        <v>690</v>
      </c>
    </row>
    <row r="48" spans="1:3" x14ac:dyDescent="0.45">
      <c r="A48" s="8">
        <v>43439</v>
      </c>
      <c r="B48" s="7">
        <v>0.12314814814814816</v>
      </c>
      <c r="C48" t="s">
        <v>690</v>
      </c>
    </row>
    <row r="49" spans="1:3" x14ac:dyDescent="0.45">
      <c r="A49" s="8">
        <v>43439</v>
      </c>
      <c r="B49" s="7">
        <v>0.12325231481481481</v>
      </c>
      <c r="C49" t="s">
        <v>690</v>
      </c>
    </row>
    <row r="50" spans="1:3" x14ac:dyDescent="0.45">
      <c r="A50" s="8">
        <v>43440</v>
      </c>
      <c r="B50" s="7">
        <v>0.63765046296296302</v>
      </c>
      <c r="C50" t="s">
        <v>690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DFEFEF-AC1A-4986-97BE-FFBF6FC83F4C}">
  <sheetPr codeName="Index1"/>
  <dimension ref="A1:E25"/>
  <sheetViews>
    <sheetView workbookViewId="0">
      <selection activeCell="B4" sqref="B4"/>
    </sheetView>
  </sheetViews>
  <sheetFormatPr defaultColWidth="10.33203125" defaultRowHeight="13.15" x14ac:dyDescent="0.4"/>
  <cols>
    <col min="1" max="1" width="15.33203125" style="1" bestFit="1" customWidth="1"/>
    <col min="2" max="2" width="12" style="1" bestFit="1" customWidth="1"/>
    <col min="3" max="3" width="44" style="1" bestFit="1" customWidth="1"/>
    <col min="4" max="4" width="119.33203125" style="1" bestFit="1" customWidth="1"/>
    <col min="5" max="5" width="5.796875" style="1" customWidth="1"/>
    <col min="6" max="6" width="18.796875" style="1" customWidth="1"/>
    <col min="7" max="16384" width="10.33203125" style="1"/>
  </cols>
  <sheetData>
    <row r="1" spans="1:5" x14ac:dyDescent="0.4">
      <c r="A1" s="1" t="s">
        <v>0</v>
      </c>
      <c r="B1" s="1" t="s">
        <v>1</v>
      </c>
      <c r="C1" s="2" t="s">
        <v>2</v>
      </c>
      <c r="D1" s="1" t="s">
        <v>3</v>
      </c>
      <c r="E1" s="1">
        <v>50022</v>
      </c>
    </row>
    <row r="2" spans="1:5" x14ac:dyDescent="0.4">
      <c r="A2" s="1" t="s">
        <v>0</v>
      </c>
      <c r="B2" s="1" t="s">
        <v>4</v>
      </c>
      <c r="C2" s="2" t="s">
        <v>5</v>
      </c>
      <c r="D2" s="1" t="s">
        <v>6</v>
      </c>
      <c r="E2" s="1">
        <v>50020</v>
      </c>
    </row>
    <row r="3" spans="1:5" x14ac:dyDescent="0.4">
      <c r="A3" s="1" t="s">
        <v>0</v>
      </c>
      <c r="B3" s="1" t="s">
        <v>7</v>
      </c>
      <c r="C3" s="2" t="s">
        <v>8</v>
      </c>
      <c r="D3" s="1" t="s">
        <v>9</v>
      </c>
      <c r="E3" s="1">
        <v>50030</v>
      </c>
    </row>
    <row r="4" spans="1:5" x14ac:dyDescent="0.4">
      <c r="A4" s="1" t="s">
        <v>0</v>
      </c>
      <c r="B4" s="1" t="s">
        <v>10</v>
      </c>
      <c r="C4" s="2" t="s">
        <v>11</v>
      </c>
      <c r="D4" s="1" t="s">
        <v>12</v>
      </c>
      <c r="E4" s="1">
        <v>50060</v>
      </c>
    </row>
    <row r="5" spans="1:5" x14ac:dyDescent="0.4">
      <c r="A5" s="1" t="s">
        <v>0</v>
      </c>
      <c r="B5" s="1" t="s">
        <v>13</v>
      </c>
      <c r="C5" s="2" t="s">
        <v>14</v>
      </c>
      <c r="D5" s="1" t="s">
        <v>15</v>
      </c>
      <c r="E5" s="1">
        <v>50050</v>
      </c>
    </row>
    <row r="6" spans="1:5" x14ac:dyDescent="0.4">
      <c r="A6" s="1" t="s">
        <v>0</v>
      </c>
      <c r="B6" s="1" t="s">
        <v>16</v>
      </c>
      <c r="C6" s="2" t="s">
        <v>17</v>
      </c>
      <c r="D6" s="1" t="s">
        <v>18</v>
      </c>
      <c r="E6" s="1">
        <v>50002</v>
      </c>
    </row>
    <row r="7" spans="1:5" x14ac:dyDescent="0.4">
      <c r="A7" s="1" t="s">
        <v>0</v>
      </c>
      <c r="B7" s="1" t="s">
        <v>19</v>
      </c>
      <c r="C7" s="2" t="s">
        <v>20</v>
      </c>
      <c r="D7" s="1" t="s">
        <v>21</v>
      </c>
      <c r="E7" s="1">
        <v>50010</v>
      </c>
    </row>
    <row r="8" spans="1:5" x14ac:dyDescent="0.4">
      <c r="A8" s="1" t="s">
        <v>0</v>
      </c>
      <c r="B8" s="1" t="s">
        <v>22</v>
      </c>
      <c r="C8" s="2" t="s">
        <v>23</v>
      </c>
      <c r="D8" s="1" t="s">
        <v>24</v>
      </c>
      <c r="E8" s="1">
        <v>50040</v>
      </c>
    </row>
    <row r="9" spans="1:5" x14ac:dyDescent="0.4">
      <c r="A9" s="1" t="s">
        <v>25</v>
      </c>
      <c r="B9" s="1" t="s">
        <v>26</v>
      </c>
      <c r="C9" s="2" t="s">
        <v>27</v>
      </c>
      <c r="D9" s="1" t="s">
        <v>28</v>
      </c>
      <c r="E9" s="1">
        <v>50120</v>
      </c>
    </row>
    <row r="10" spans="1:5" x14ac:dyDescent="0.4">
      <c r="A10" s="1" t="s">
        <v>25</v>
      </c>
      <c r="B10" s="1" t="s">
        <v>29</v>
      </c>
      <c r="C10" s="2" t="s">
        <v>30</v>
      </c>
      <c r="D10" s="1" t="s">
        <v>31</v>
      </c>
      <c r="E10" s="1">
        <v>50005</v>
      </c>
    </row>
    <row r="11" spans="1:5" x14ac:dyDescent="0.4">
      <c r="A11" s="1" t="s">
        <v>25</v>
      </c>
      <c r="B11" s="1" t="s">
        <v>32</v>
      </c>
      <c r="C11" s="2" t="s">
        <v>33</v>
      </c>
      <c r="D11" s="1" t="s">
        <v>34</v>
      </c>
      <c r="E11" s="1">
        <v>50130</v>
      </c>
    </row>
    <row r="12" spans="1:5" x14ac:dyDescent="0.4">
      <c r="A12" s="1" t="s">
        <v>35</v>
      </c>
      <c r="B12" s="1" t="s">
        <v>36</v>
      </c>
      <c r="C12" s="2" t="s">
        <v>37</v>
      </c>
      <c r="D12" s="1" t="s">
        <v>38</v>
      </c>
      <c r="E12" s="1">
        <v>50160</v>
      </c>
    </row>
    <row r="13" spans="1:5" x14ac:dyDescent="0.4">
      <c r="A13" s="1" t="s">
        <v>35</v>
      </c>
      <c r="B13" s="1" t="s">
        <v>39</v>
      </c>
      <c r="C13" s="2" t="s">
        <v>40</v>
      </c>
      <c r="D13" s="1" t="s">
        <v>41</v>
      </c>
      <c r="E13" s="1">
        <v>50200</v>
      </c>
    </row>
    <row r="14" spans="1:5" x14ac:dyDescent="0.4">
      <c r="A14" s="1" t="s">
        <v>35</v>
      </c>
      <c r="B14" s="1" t="s">
        <v>42</v>
      </c>
      <c r="C14" s="2" t="s">
        <v>43</v>
      </c>
      <c r="D14" s="1" t="s">
        <v>44</v>
      </c>
      <c r="E14" s="1">
        <v>50210</v>
      </c>
    </row>
    <row r="15" spans="1:5" x14ac:dyDescent="0.4">
      <c r="A15" s="1" t="s">
        <v>35</v>
      </c>
      <c r="B15" s="1" t="s">
        <v>45</v>
      </c>
      <c r="C15" s="2" t="s">
        <v>46</v>
      </c>
      <c r="D15" s="1" t="s">
        <v>47</v>
      </c>
      <c r="E15" s="1">
        <v>50140</v>
      </c>
    </row>
    <row r="16" spans="1:5" x14ac:dyDescent="0.4">
      <c r="A16" s="1" t="s">
        <v>35</v>
      </c>
      <c r="B16" s="1" t="s">
        <v>48</v>
      </c>
      <c r="C16" s="2" t="s">
        <v>49</v>
      </c>
      <c r="D16" s="1" t="s">
        <v>50</v>
      </c>
      <c r="E16" s="1">
        <v>50170</v>
      </c>
    </row>
    <row r="17" spans="1:5" x14ac:dyDescent="0.4">
      <c r="A17" s="1" t="s">
        <v>35</v>
      </c>
      <c r="B17" s="1" t="s">
        <v>51</v>
      </c>
      <c r="C17" s="2" t="s">
        <v>52</v>
      </c>
      <c r="D17" s="1" t="s">
        <v>53</v>
      </c>
      <c r="E17" s="1">
        <v>50180</v>
      </c>
    </row>
    <row r="18" spans="1:5" x14ac:dyDescent="0.4">
      <c r="A18" s="1" t="s">
        <v>35</v>
      </c>
      <c r="B18" s="1" t="s">
        <v>54</v>
      </c>
      <c r="C18" s="2" t="s">
        <v>55</v>
      </c>
      <c r="D18" s="1" t="s">
        <v>56</v>
      </c>
      <c r="E18" s="1">
        <v>50190</v>
      </c>
    </row>
    <row r="19" spans="1:5" x14ac:dyDescent="0.4">
      <c r="A19" s="1" t="s">
        <v>35</v>
      </c>
      <c r="B19" s="1" t="s">
        <v>57</v>
      </c>
      <c r="C19" s="2" t="s">
        <v>58</v>
      </c>
      <c r="D19" s="1" t="s">
        <v>59</v>
      </c>
      <c r="E19" s="1">
        <v>50150</v>
      </c>
    </row>
    <row r="20" spans="1:5" x14ac:dyDescent="0.4">
      <c r="A20" s="1" t="s">
        <v>60</v>
      </c>
      <c r="B20" s="1" t="s">
        <v>61</v>
      </c>
      <c r="C20" s="2" t="s">
        <v>62</v>
      </c>
      <c r="D20" s="1" t="s">
        <v>63</v>
      </c>
      <c r="E20" s="1">
        <v>50024</v>
      </c>
    </row>
    <row r="21" spans="1:5" x14ac:dyDescent="0.4">
      <c r="A21" s="1" t="s">
        <v>60</v>
      </c>
      <c r="B21" s="1" t="s">
        <v>64</v>
      </c>
      <c r="C21" s="2" t="s">
        <v>65</v>
      </c>
      <c r="D21" s="1" t="s">
        <v>66</v>
      </c>
      <c r="E21" s="1">
        <v>50090</v>
      </c>
    </row>
    <row r="22" spans="1:5" x14ac:dyDescent="0.4">
      <c r="A22" s="1" t="s">
        <v>60</v>
      </c>
      <c r="B22" s="1" t="s">
        <v>67</v>
      </c>
      <c r="C22" s="2" t="s">
        <v>68</v>
      </c>
      <c r="D22" s="1" t="s">
        <v>69</v>
      </c>
      <c r="E22" s="1">
        <v>50080</v>
      </c>
    </row>
    <row r="23" spans="1:5" x14ac:dyDescent="0.4">
      <c r="A23" s="1" t="s">
        <v>60</v>
      </c>
      <c r="B23" s="1" t="s">
        <v>70</v>
      </c>
      <c r="C23" s="2" t="s">
        <v>71</v>
      </c>
      <c r="D23" s="1" t="s">
        <v>72</v>
      </c>
      <c r="E23" s="1">
        <v>50070</v>
      </c>
    </row>
    <row r="24" spans="1:5" x14ac:dyDescent="0.4">
      <c r="A24" s="1" t="s">
        <v>60</v>
      </c>
      <c r="B24" s="1" t="s">
        <v>73</v>
      </c>
      <c r="C24" s="2" t="s">
        <v>74</v>
      </c>
      <c r="D24" s="1" t="s">
        <v>75</v>
      </c>
      <c r="E24" s="1">
        <v>50110</v>
      </c>
    </row>
    <row r="25" spans="1:5" x14ac:dyDescent="0.4">
      <c r="A25" s="1" t="s">
        <v>60</v>
      </c>
      <c r="B25" s="1" t="s">
        <v>76</v>
      </c>
      <c r="C25" s="2" t="s">
        <v>77</v>
      </c>
      <c r="D25" s="1" t="s">
        <v>78</v>
      </c>
      <c r="E25" s="1">
        <v>50100</v>
      </c>
    </row>
  </sheetData>
  <pageMargins left="0.75" right="0.75" top="1" bottom="1" header="0.5" footer="0.5"/>
  <pageSetup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CD0A66-7AA9-4871-819E-D66BAD9D5FED}">
  <sheetPr codeName="Functions"/>
  <dimension ref="A1:Y88"/>
  <sheetViews>
    <sheetView workbookViewId="0">
      <selection activeCell="B4" sqref="B4"/>
    </sheetView>
  </sheetViews>
  <sheetFormatPr defaultColWidth="10.33203125" defaultRowHeight="15.75" x14ac:dyDescent="0.5"/>
  <cols>
    <col min="1" max="16" width="10.33203125" style="3" customWidth="1"/>
    <col min="17" max="17" width="10.33203125" style="3"/>
    <col min="18" max="25" width="10.33203125" style="3" customWidth="1"/>
    <col min="26" max="16384" width="10.33203125" style="3"/>
  </cols>
  <sheetData>
    <row r="1" spans="1:25" x14ac:dyDescent="0.5">
      <c r="A1" s="1" t="s">
        <v>61</v>
      </c>
      <c r="B1" s="1" t="s">
        <v>26</v>
      </c>
      <c r="C1" s="1" t="s">
        <v>64</v>
      </c>
      <c r="D1" s="1" t="s">
        <v>67</v>
      </c>
      <c r="E1" s="1" t="s">
        <v>70</v>
      </c>
      <c r="F1" s="1" t="s">
        <v>1</v>
      </c>
      <c r="G1" s="1" t="s">
        <v>4</v>
      </c>
      <c r="H1" s="1" t="s">
        <v>7</v>
      </c>
      <c r="I1" s="1" t="s">
        <v>36</v>
      </c>
      <c r="J1" s="1" t="s">
        <v>39</v>
      </c>
      <c r="K1" s="1" t="s">
        <v>42</v>
      </c>
      <c r="L1" s="1" t="s">
        <v>45</v>
      </c>
      <c r="M1" s="1" t="s">
        <v>48</v>
      </c>
      <c r="N1" s="1" t="s">
        <v>51</v>
      </c>
      <c r="O1" s="1" t="s">
        <v>54</v>
      </c>
      <c r="P1" s="1" t="s">
        <v>57</v>
      </c>
      <c r="Q1" s="1" t="s">
        <v>73</v>
      </c>
      <c r="R1" s="1" t="s">
        <v>10</v>
      </c>
      <c r="S1" s="1" t="s">
        <v>13</v>
      </c>
      <c r="T1" s="1" t="s">
        <v>76</v>
      </c>
      <c r="U1" s="1" t="s">
        <v>16</v>
      </c>
      <c r="V1" s="1" t="s">
        <v>19</v>
      </c>
      <c r="W1" s="1" t="s">
        <v>29</v>
      </c>
      <c r="X1" s="1" t="s">
        <v>32</v>
      </c>
      <c r="Y1" s="1" t="s">
        <v>22</v>
      </c>
    </row>
    <row r="2" spans="1:25" x14ac:dyDescent="0.5">
      <c r="A2" s="4" t="s">
        <v>79</v>
      </c>
      <c r="B2" s="4" t="s">
        <v>80</v>
      </c>
      <c r="C2" s="4" t="s">
        <v>81</v>
      </c>
      <c r="D2" s="4" t="s">
        <v>82</v>
      </c>
      <c r="E2" s="4" t="s">
        <v>83</v>
      </c>
      <c r="F2" s="4" t="s">
        <v>84</v>
      </c>
      <c r="G2" s="4" t="s">
        <v>85</v>
      </c>
      <c r="H2" s="4" t="s">
        <v>86</v>
      </c>
      <c r="I2" s="4" t="s">
        <v>87</v>
      </c>
      <c r="J2" s="4" t="s">
        <v>88</v>
      </c>
      <c r="K2" s="4" t="s">
        <v>89</v>
      </c>
      <c r="L2" s="4" t="s">
        <v>90</v>
      </c>
      <c r="M2" s="4" t="s">
        <v>91</v>
      </c>
      <c r="N2" s="4" t="s">
        <v>92</v>
      </c>
      <c r="O2" s="4" t="s">
        <v>93</v>
      </c>
      <c r="P2" s="4" t="s">
        <v>94</v>
      </c>
      <c r="Q2" s="4" t="s">
        <v>95</v>
      </c>
      <c r="R2" s="4" t="s">
        <v>96</v>
      </c>
      <c r="S2" s="4" t="s">
        <v>97</v>
      </c>
      <c r="T2" s="4" t="s">
        <v>98</v>
      </c>
      <c r="U2" s="4" t="s">
        <v>99</v>
      </c>
      <c r="V2" s="4" t="s">
        <v>100</v>
      </c>
      <c r="W2" s="4" t="s">
        <v>101</v>
      </c>
      <c r="X2" s="4" t="s">
        <v>102</v>
      </c>
      <c r="Y2" s="4" t="s">
        <v>103</v>
      </c>
    </row>
    <row r="3" spans="1:25" x14ac:dyDescent="0.5">
      <c r="A3" s="4" t="s">
        <v>104</v>
      </c>
      <c r="B3" s="4" t="s">
        <v>105</v>
      </c>
      <c r="C3" s="4" t="s">
        <v>106</v>
      </c>
      <c r="D3" s="4" t="s">
        <v>107</v>
      </c>
      <c r="E3" s="4" t="s">
        <v>108</v>
      </c>
      <c r="F3" s="4" t="s">
        <v>109</v>
      </c>
      <c r="G3" s="4" t="s">
        <v>110</v>
      </c>
      <c r="H3" s="4" t="s">
        <v>111</v>
      </c>
      <c r="I3" s="4" t="s">
        <v>112</v>
      </c>
      <c r="J3" s="4" t="s">
        <v>113</v>
      </c>
      <c r="K3" s="4" t="s">
        <v>113</v>
      </c>
      <c r="L3" s="4" t="s">
        <v>114</v>
      </c>
      <c r="M3" s="4" t="s">
        <v>115</v>
      </c>
      <c r="N3" s="4" t="s">
        <v>115</v>
      </c>
      <c r="O3" s="4" t="s">
        <v>116</v>
      </c>
      <c r="P3" s="4" t="s">
        <v>117</v>
      </c>
      <c r="Q3" s="4" t="s">
        <v>118</v>
      </c>
      <c r="R3" s="4" t="s">
        <v>119</v>
      </c>
      <c r="S3" s="4" t="s">
        <v>120</v>
      </c>
      <c r="T3" s="4" t="s">
        <v>121</v>
      </c>
      <c r="U3" s="4" t="s">
        <v>122</v>
      </c>
      <c r="V3" s="4" t="s">
        <v>123</v>
      </c>
      <c r="W3" s="4" t="s">
        <v>124</v>
      </c>
      <c r="X3" s="4" t="s">
        <v>124</v>
      </c>
      <c r="Y3" s="4" t="s">
        <v>125</v>
      </c>
    </row>
    <row r="4" spans="1:25" x14ac:dyDescent="0.5">
      <c r="A4" s="4" t="s">
        <v>126</v>
      </c>
      <c r="B4" s="4" t="s">
        <v>127</v>
      </c>
      <c r="C4" s="4" t="s">
        <v>128</v>
      </c>
      <c r="D4" s="4" t="s">
        <v>129</v>
      </c>
      <c r="E4" s="4" t="s">
        <v>130</v>
      </c>
      <c r="F4" s="4" t="s">
        <v>131</v>
      </c>
      <c r="G4" s="4" t="s">
        <v>132</v>
      </c>
      <c r="H4" s="4" t="s">
        <v>133</v>
      </c>
      <c r="I4" s="4" t="s">
        <v>134</v>
      </c>
      <c r="J4" s="4" t="s">
        <v>135</v>
      </c>
      <c r="K4" s="4" t="s">
        <v>135</v>
      </c>
      <c r="L4" s="4" t="s">
        <v>136</v>
      </c>
      <c r="M4" s="4" t="s">
        <v>134</v>
      </c>
      <c r="N4" s="4" t="s">
        <v>137</v>
      </c>
      <c r="O4" s="4" t="s">
        <v>138</v>
      </c>
      <c r="P4" s="4" t="s">
        <v>139</v>
      </c>
      <c r="Q4" s="4" t="s">
        <v>140</v>
      </c>
      <c r="R4" s="4" t="s">
        <v>141</v>
      </c>
      <c r="S4" s="4" t="s">
        <v>142</v>
      </c>
      <c r="T4" s="4" t="s">
        <v>143</v>
      </c>
      <c r="U4" s="4" t="s">
        <v>144</v>
      </c>
      <c r="V4" s="4" t="s">
        <v>145</v>
      </c>
      <c r="W4" s="4" t="s">
        <v>146</v>
      </c>
      <c r="X4" s="4" t="s">
        <v>146</v>
      </c>
      <c r="Y4" s="4" t="s">
        <v>147</v>
      </c>
    </row>
    <row r="5" spans="1:25" x14ac:dyDescent="0.5">
      <c r="A5" s="4" t="s">
        <v>148</v>
      </c>
      <c r="B5" s="4" t="s">
        <v>149</v>
      </c>
      <c r="C5" s="4" t="s">
        <v>150</v>
      </c>
      <c r="D5" s="4" t="s">
        <v>151</v>
      </c>
      <c r="E5" s="4" t="s">
        <v>152</v>
      </c>
      <c r="F5" s="4" t="s">
        <v>153</v>
      </c>
      <c r="G5" s="4" t="s">
        <v>153</v>
      </c>
      <c r="H5" s="4" t="s">
        <v>154</v>
      </c>
      <c r="I5" s="4" t="s">
        <v>155</v>
      </c>
      <c r="J5" s="4" t="s">
        <v>156</v>
      </c>
      <c r="K5" s="4" t="s">
        <v>157</v>
      </c>
      <c r="L5" s="4" t="s">
        <v>158</v>
      </c>
      <c r="M5" s="4" t="s">
        <v>159</v>
      </c>
      <c r="N5" s="4" t="s">
        <v>160</v>
      </c>
      <c r="O5" s="4" t="s">
        <v>161</v>
      </c>
      <c r="P5" s="4" t="s">
        <v>162</v>
      </c>
      <c r="Q5" s="4" t="s">
        <v>163</v>
      </c>
      <c r="R5" s="4" t="s">
        <v>164</v>
      </c>
      <c r="S5" s="4" t="s">
        <v>165</v>
      </c>
      <c r="T5" s="4" t="s">
        <v>166</v>
      </c>
      <c r="U5" s="4" t="s">
        <v>167</v>
      </c>
      <c r="V5" s="4" t="s">
        <v>168</v>
      </c>
      <c r="W5" s="4" t="s">
        <v>149</v>
      </c>
      <c r="X5" s="4" t="s">
        <v>149</v>
      </c>
      <c r="Y5" s="4" t="s">
        <v>133</v>
      </c>
    </row>
    <row r="6" spans="1:25" x14ac:dyDescent="0.5">
      <c r="A6" s="4" t="s">
        <v>169</v>
      </c>
      <c r="B6" s="4" t="s">
        <v>170</v>
      </c>
      <c r="C6" s="4" t="s">
        <v>171</v>
      </c>
      <c r="D6" s="4" t="s">
        <v>172</v>
      </c>
      <c r="E6" s="4" t="s">
        <v>173</v>
      </c>
      <c r="F6" s="4" t="s">
        <v>174</v>
      </c>
      <c r="G6" s="4" t="s">
        <v>175</v>
      </c>
      <c r="H6" s="4" t="s">
        <v>176</v>
      </c>
      <c r="I6" s="4" t="s">
        <v>177</v>
      </c>
      <c r="J6" s="4" t="s">
        <v>178</v>
      </c>
      <c r="K6" s="4" t="s">
        <v>178</v>
      </c>
      <c r="L6" s="4" t="s">
        <v>162</v>
      </c>
      <c r="M6" s="4" t="s">
        <v>177</v>
      </c>
      <c r="N6" s="4" t="s">
        <v>159</v>
      </c>
      <c r="O6" s="4" t="s">
        <v>179</v>
      </c>
      <c r="P6" s="4" t="s">
        <v>180</v>
      </c>
      <c r="Q6" s="4" t="s">
        <v>181</v>
      </c>
      <c r="R6" s="4" t="s">
        <v>182</v>
      </c>
      <c r="S6" s="4" t="s">
        <v>183</v>
      </c>
      <c r="T6" s="4" t="s">
        <v>184</v>
      </c>
      <c r="U6" s="4" t="s">
        <v>185</v>
      </c>
      <c r="V6" s="4" t="s">
        <v>186</v>
      </c>
      <c r="W6" s="4" t="s">
        <v>187</v>
      </c>
      <c r="X6" s="4" t="s">
        <v>187</v>
      </c>
      <c r="Y6" s="4" t="s">
        <v>188</v>
      </c>
    </row>
    <row r="7" spans="1:25" x14ac:dyDescent="0.5">
      <c r="A7" s="4" t="s">
        <v>150</v>
      </c>
      <c r="B7" s="4" t="s">
        <v>189</v>
      </c>
      <c r="C7" s="4" t="s">
        <v>190</v>
      </c>
      <c r="D7" s="4" t="s">
        <v>191</v>
      </c>
      <c r="E7" s="4" t="s">
        <v>192</v>
      </c>
      <c r="F7" s="4" t="s">
        <v>193</v>
      </c>
      <c r="G7" s="4" t="s">
        <v>194</v>
      </c>
      <c r="H7" s="4" t="s">
        <v>195</v>
      </c>
      <c r="I7" s="4" t="s">
        <v>196</v>
      </c>
      <c r="J7" s="4" t="s">
        <v>197</v>
      </c>
      <c r="K7" s="4" t="s">
        <v>197</v>
      </c>
      <c r="L7" s="4" t="s">
        <v>180</v>
      </c>
      <c r="M7" s="4" t="s">
        <v>198</v>
      </c>
      <c r="N7" s="4" t="s">
        <v>199</v>
      </c>
      <c r="O7" s="4" t="s">
        <v>200</v>
      </c>
      <c r="P7" s="4" t="s">
        <v>201</v>
      </c>
      <c r="Q7" s="4" t="s">
        <v>202</v>
      </c>
      <c r="R7" s="4" t="s">
        <v>203</v>
      </c>
      <c r="S7" s="4" t="s">
        <v>204</v>
      </c>
      <c r="T7" s="4" t="s">
        <v>150</v>
      </c>
      <c r="U7" s="4" t="s">
        <v>205</v>
      </c>
      <c r="V7" s="4" t="s">
        <v>206</v>
      </c>
      <c r="W7" s="4" t="s">
        <v>207</v>
      </c>
      <c r="X7" s="4" t="s">
        <v>207</v>
      </c>
      <c r="Y7" s="4" t="s">
        <v>154</v>
      </c>
    </row>
    <row r="8" spans="1:25" x14ac:dyDescent="0.5">
      <c r="A8" s="4" t="s">
        <v>208</v>
      </c>
      <c r="B8" s="4" t="s">
        <v>209</v>
      </c>
      <c r="D8" s="4" t="s">
        <v>210</v>
      </c>
      <c r="E8" s="4" t="s">
        <v>211</v>
      </c>
      <c r="F8" s="4" t="s">
        <v>212</v>
      </c>
      <c r="G8" s="4" t="s">
        <v>213</v>
      </c>
      <c r="H8" s="4" t="s">
        <v>214</v>
      </c>
      <c r="I8" s="4" t="s">
        <v>215</v>
      </c>
      <c r="J8" s="4" t="s">
        <v>216</v>
      </c>
      <c r="K8" s="4" t="s">
        <v>217</v>
      </c>
      <c r="L8" s="4" t="s">
        <v>218</v>
      </c>
      <c r="M8" s="4" t="s">
        <v>215</v>
      </c>
      <c r="N8" s="4" t="s">
        <v>219</v>
      </c>
      <c r="O8" s="4" t="s">
        <v>220</v>
      </c>
      <c r="P8" s="4" t="s">
        <v>218</v>
      </c>
      <c r="Q8" s="4" t="s">
        <v>221</v>
      </c>
      <c r="R8" s="4" t="s">
        <v>222</v>
      </c>
      <c r="S8" s="4" t="s">
        <v>223</v>
      </c>
      <c r="T8" s="4" t="s">
        <v>224</v>
      </c>
      <c r="U8" s="4" t="s">
        <v>225</v>
      </c>
      <c r="V8" s="4" t="s">
        <v>226</v>
      </c>
      <c r="W8" s="4" t="s">
        <v>227</v>
      </c>
      <c r="X8" s="4" t="s">
        <v>228</v>
      </c>
      <c r="Y8" s="4" t="s">
        <v>176</v>
      </c>
    </row>
    <row r="9" spans="1:25" x14ac:dyDescent="0.5">
      <c r="A9" s="4" t="s">
        <v>229</v>
      </c>
      <c r="B9" s="4" t="s">
        <v>230</v>
      </c>
      <c r="D9" s="4" t="s">
        <v>231</v>
      </c>
      <c r="E9" s="4" t="s">
        <v>232</v>
      </c>
      <c r="F9" s="4" t="s">
        <v>233</v>
      </c>
      <c r="G9" s="4" t="s">
        <v>234</v>
      </c>
      <c r="H9" s="4" t="s">
        <v>235</v>
      </c>
      <c r="I9" s="4" t="s">
        <v>236</v>
      </c>
      <c r="J9" s="4" t="s">
        <v>237</v>
      </c>
      <c r="K9" s="4" t="s">
        <v>216</v>
      </c>
      <c r="L9" s="4" t="s">
        <v>238</v>
      </c>
      <c r="M9" s="4" t="s">
        <v>236</v>
      </c>
      <c r="N9" s="4" t="s">
        <v>239</v>
      </c>
      <c r="O9" s="4" t="s">
        <v>240</v>
      </c>
      <c r="P9" s="4" t="s">
        <v>241</v>
      </c>
      <c r="Q9" s="4" t="s">
        <v>229</v>
      </c>
      <c r="R9" s="4" t="s">
        <v>242</v>
      </c>
      <c r="S9" s="4" t="s">
        <v>243</v>
      </c>
      <c r="T9" s="4" t="s">
        <v>244</v>
      </c>
      <c r="U9" s="4" t="s">
        <v>245</v>
      </c>
      <c r="V9" s="4" t="s">
        <v>246</v>
      </c>
      <c r="W9" s="4" t="s">
        <v>247</v>
      </c>
      <c r="X9" s="4" t="s">
        <v>247</v>
      </c>
      <c r="Y9" s="4" t="s">
        <v>195</v>
      </c>
    </row>
    <row r="10" spans="1:25" x14ac:dyDescent="0.5">
      <c r="A10" s="4" t="s">
        <v>221</v>
      </c>
      <c r="B10" s="4" t="s">
        <v>248</v>
      </c>
      <c r="D10" s="4" t="s">
        <v>249</v>
      </c>
      <c r="E10" s="4" t="s">
        <v>250</v>
      </c>
      <c r="F10" s="4" t="s">
        <v>251</v>
      </c>
      <c r="G10" s="4" t="s">
        <v>252</v>
      </c>
      <c r="H10" s="4" t="s">
        <v>253</v>
      </c>
      <c r="I10" s="4" t="s">
        <v>254</v>
      </c>
      <c r="J10" s="4" t="s">
        <v>177</v>
      </c>
      <c r="K10" s="4" t="s">
        <v>237</v>
      </c>
      <c r="L10" s="4" t="s">
        <v>255</v>
      </c>
      <c r="M10" s="4" t="s">
        <v>254</v>
      </c>
      <c r="N10" s="4" t="s">
        <v>236</v>
      </c>
      <c r="O10" s="4" t="s">
        <v>256</v>
      </c>
      <c r="P10" s="4" t="s">
        <v>238</v>
      </c>
      <c r="Q10" s="4" t="s">
        <v>257</v>
      </c>
      <c r="R10" s="4" t="s">
        <v>258</v>
      </c>
      <c r="S10" s="4" t="s">
        <v>190</v>
      </c>
      <c r="T10" s="4" t="s">
        <v>259</v>
      </c>
      <c r="U10" s="4" t="s">
        <v>260</v>
      </c>
      <c r="V10" s="4" t="s">
        <v>261</v>
      </c>
      <c r="W10" s="4" t="s">
        <v>262</v>
      </c>
      <c r="X10" s="4" t="s">
        <v>262</v>
      </c>
      <c r="Y10" s="4" t="s">
        <v>214</v>
      </c>
    </row>
    <row r="11" spans="1:25" x14ac:dyDescent="0.5">
      <c r="A11" s="4" t="s">
        <v>263</v>
      </c>
      <c r="B11" s="4" t="s">
        <v>264</v>
      </c>
      <c r="D11" s="4" t="s">
        <v>265</v>
      </c>
      <c r="E11" s="4" t="s">
        <v>266</v>
      </c>
      <c r="F11" s="4" t="s">
        <v>190</v>
      </c>
      <c r="G11" s="4" t="s">
        <v>267</v>
      </c>
      <c r="H11" s="4" t="s">
        <v>268</v>
      </c>
      <c r="I11" s="4" t="s">
        <v>269</v>
      </c>
      <c r="J11" s="4" t="s">
        <v>270</v>
      </c>
      <c r="K11" s="4" t="s">
        <v>177</v>
      </c>
      <c r="L11" s="4" t="s">
        <v>271</v>
      </c>
      <c r="M11" s="4" t="s">
        <v>269</v>
      </c>
      <c r="N11" s="4" t="s">
        <v>254</v>
      </c>
      <c r="O11" s="4" t="s">
        <v>272</v>
      </c>
      <c r="P11" s="4" t="s">
        <v>255</v>
      </c>
      <c r="Q11" s="4" t="s">
        <v>273</v>
      </c>
      <c r="R11" s="4" t="s">
        <v>274</v>
      </c>
      <c r="T11" s="4" t="s">
        <v>275</v>
      </c>
      <c r="U11" s="4" t="s">
        <v>276</v>
      </c>
      <c r="V11" s="4" t="s">
        <v>277</v>
      </c>
      <c r="W11" s="4" t="s">
        <v>278</v>
      </c>
      <c r="X11" s="4" t="s">
        <v>279</v>
      </c>
      <c r="Y11" s="4" t="s">
        <v>235</v>
      </c>
    </row>
    <row r="12" spans="1:25" x14ac:dyDescent="0.5">
      <c r="A12" s="4" t="s">
        <v>260</v>
      </c>
      <c r="B12" s="4" t="s">
        <v>280</v>
      </c>
      <c r="D12" s="4" t="s">
        <v>281</v>
      </c>
      <c r="E12" s="4" t="s">
        <v>282</v>
      </c>
      <c r="G12" s="4" t="s">
        <v>283</v>
      </c>
      <c r="H12" s="4" t="s">
        <v>190</v>
      </c>
      <c r="I12" s="4" t="s">
        <v>240</v>
      </c>
      <c r="J12" s="4" t="s">
        <v>284</v>
      </c>
      <c r="K12" s="4" t="s">
        <v>285</v>
      </c>
      <c r="L12" s="4" t="s">
        <v>286</v>
      </c>
      <c r="M12" s="4" t="s">
        <v>240</v>
      </c>
      <c r="N12" s="4" t="s">
        <v>287</v>
      </c>
      <c r="O12" s="4" t="s">
        <v>288</v>
      </c>
      <c r="P12" s="4" t="s">
        <v>271</v>
      </c>
      <c r="Q12" s="4" t="s">
        <v>289</v>
      </c>
      <c r="R12" s="4" t="s">
        <v>290</v>
      </c>
      <c r="T12" s="4" t="s">
        <v>282</v>
      </c>
      <c r="U12" s="4" t="s">
        <v>291</v>
      </c>
      <c r="V12" s="4" t="s">
        <v>292</v>
      </c>
      <c r="W12" s="4" t="s">
        <v>293</v>
      </c>
      <c r="X12" s="4" t="s">
        <v>294</v>
      </c>
      <c r="Y12" s="4" t="s">
        <v>253</v>
      </c>
    </row>
    <row r="13" spans="1:25" x14ac:dyDescent="0.5">
      <c r="A13" s="4" t="s">
        <v>295</v>
      </c>
      <c r="B13" s="4" t="s">
        <v>190</v>
      </c>
      <c r="D13" s="4" t="s">
        <v>296</v>
      </c>
      <c r="E13" s="4" t="s">
        <v>297</v>
      </c>
      <c r="G13" s="4" t="s">
        <v>298</v>
      </c>
      <c r="I13" s="4" t="s">
        <v>299</v>
      </c>
      <c r="J13" s="4" t="s">
        <v>240</v>
      </c>
      <c r="K13" s="4" t="s">
        <v>284</v>
      </c>
      <c r="L13" s="4" t="s">
        <v>300</v>
      </c>
      <c r="M13" s="4" t="s">
        <v>299</v>
      </c>
      <c r="N13" s="4" t="s">
        <v>301</v>
      </c>
      <c r="O13" s="4" t="s">
        <v>302</v>
      </c>
      <c r="P13" s="4" t="s">
        <v>286</v>
      </c>
      <c r="Q13" s="4" t="s">
        <v>303</v>
      </c>
      <c r="R13" s="4" t="s">
        <v>304</v>
      </c>
      <c r="T13" s="4" t="s">
        <v>305</v>
      </c>
      <c r="U13" s="4" t="s">
        <v>306</v>
      </c>
      <c r="V13" s="4" t="s">
        <v>307</v>
      </c>
      <c r="W13" s="4" t="s">
        <v>308</v>
      </c>
      <c r="X13" s="4" t="s">
        <v>308</v>
      </c>
      <c r="Y13" s="4" t="s">
        <v>309</v>
      </c>
    </row>
    <row r="14" spans="1:25" x14ac:dyDescent="0.5">
      <c r="A14" s="4" t="s">
        <v>310</v>
      </c>
      <c r="D14" s="4" t="s">
        <v>311</v>
      </c>
      <c r="E14" s="4" t="s">
        <v>312</v>
      </c>
      <c r="G14" s="4" t="s">
        <v>313</v>
      </c>
      <c r="I14" s="4" t="s">
        <v>314</v>
      </c>
      <c r="J14" s="4" t="s">
        <v>315</v>
      </c>
      <c r="K14" s="4" t="s">
        <v>240</v>
      </c>
      <c r="L14" s="4" t="s">
        <v>316</v>
      </c>
      <c r="M14" s="4" t="s">
        <v>314</v>
      </c>
      <c r="N14" s="4" t="s">
        <v>284</v>
      </c>
      <c r="O14" s="4" t="s">
        <v>317</v>
      </c>
      <c r="P14" s="4" t="s">
        <v>300</v>
      </c>
      <c r="Q14" s="4" t="s">
        <v>282</v>
      </c>
      <c r="R14" s="4" t="s">
        <v>318</v>
      </c>
      <c r="T14" s="4" t="s">
        <v>319</v>
      </c>
      <c r="U14" s="4" t="s">
        <v>320</v>
      </c>
      <c r="V14" s="4" t="s">
        <v>260</v>
      </c>
      <c r="W14" s="4" t="s">
        <v>321</v>
      </c>
      <c r="X14" s="4" t="s">
        <v>321</v>
      </c>
      <c r="Y14" s="4" t="s">
        <v>322</v>
      </c>
    </row>
    <row r="15" spans="1:25" x14ac:dyDescent="0.5">
      <c r="A15" s="4" t="s">
        <v>323</v>
      </c>
      <c r="D15" s="4" t="s">
        <v>324</v>
      </c>
      <c r="E15" s="4" t="s">
        <v>325</v>
      </c>
      <c r="G15" s="4" t="s">
        <v>326</v>
      </c>
      <c r="I15" s="4" t="s">
        <v>327</v>
      </c>
      <c r="J15" s="4" t="s">
        <v>328</v>
      </c>
      <c r="K15" s="4" t="s">
        <v>329</v>
      </c>
      <c r="L15" s="4" t="s">
        <v>330</v>
      </c>
      <c r="M15" s="4" t="s">
        <v>327</v>
      </c>
      <c r="N15" s="4" t="s">
        <v>240</v>
      </c>
      <c r="O15" s="4" t="s">
        <v>331</v>
      </c>
      <c r="P15" s="4" t="s">
        <v>316</v>
      </c>
      <c r="Q15" s="4" t="s">
        <v>259</v>
      </c>
      <c r="R15" s="4" t="s">
        <v>332</v>
      </c>
      <c r="T15" s="4" t="s">
        <v>333</v>
      </c>
      <c r="U15" s="4" t="s">
        <v>334</v>
      </c>
      <c r="V15" s="4" t="s">
        <v>335</v>
      </c>
      <c r="W15" s="4" t="s">
        <v>336</v>
      </c>
      <c r="X15" s="4" t="s">
        <v>337</v>
      </c>
      <c r="Y15" s="4" t="s">
        <v>338</v>
      </c>
    </row>
    <row r="16" spans="1:25" x14ac:dyDescent="0.5">
      <c r="A16" s="4" t="s">
        <v>339</v>
      </c>
      <c r="D16" s="4" t="s">
        <v>340</v>
      </c>
      <c r="E16" s="4" t="s">
        <v>341</v>
      </c>
      <c r="G16" s="4" t="s">
        <v>342</v>
      </c>
      <c r="I16" s="4" t="s">
        <v>343</v>
      </c>
      <c r="J16" s="4" t="s">
        <v>344</v>
      </c>
      <c r="K16" s="4" t="s">
        <v>345</v>
      </c>
      <c r="L16" s="4" t="s">
        <v>346</v>
      </c>
      <c r="M16" s="4" t="s">
        <v>343</v>
      </c>
      <c r="N16" s="4" t="s">
        <v>347</v>
      </c>
      <c r="O16" s="4" t="s">
        <v>348</v>
      </c>
      <c r="P16" s="4" t="s">
        <v>330</v>
      </c>
      <c r="Q16" s="4" t="s">
        <v>349</v>
      </c>
      <c r="R16" s="4" t="s">
        <v>350</v>
      </c>
      <c r="T16" s="4" t="s">
        <v>351</v>
      </c>
      <c r="U16" s="4" t="s">
        <v>352</v>
      </c>
      <c r="V16" s="4" t="s">
        <v>353</v>
      </c>
      <c r="W16" s="4" t="s">
        <v>190</v>
      </c>
      <c r="X16" s="4" t="s">
        <v>354</v>
      </c>
      <c r="Y16" s="4" t="s">
        <v>355</v>
      </c>
    </row>
    <row r="17" spans="1:25" x14ac:dyDescent="0.5">
      <c r="A17" s="4" t="s">
        <v>356</v>
      </c>
      <c r="D17" s="4" t="s">
        <v>357</v>
      </c>
      <c r="E17" s="4" t="s">
        <v>358</v>
      </c>
      <c r="G17" s="4" t="s">
        <v>359</v>
      </c>
      <c r="I17" s="4" t="s">
        <v>360</v>
      </c>
      <c r="J17" s="4" t="s">
        <v>361</v>
      </c>
      <c r="K17" s="4" t="s">
        <v>362</v>
      </c>
      <c r="L17" s="4" t="s">
        <v>363</v>
      </c>
      <c r="M17" s="4" t="s">
        <v>360</v>
      </c>
      <c r="N17" s="4" t="s">
        <v>348</v>
      </c>
      <c r="O17" s="4" t="s">
        <v>364</v>
      </c>
      <c r="P17" s="4" t="s">
        <v>346</v>
      </c>
      <c r="Q17" s="4" t="s">
        <v>348</v>
      </c>
      <c r="R17" s="4" t="s">
        <v>365</v>
      </c>
      <c r="T17" s="4" t="s">
        <v>366</v>
      </c>
      <c r="U17" s="4" t="s">
        <v>367</v>
      </c>
      <c r="V17" s="4" t="s">
        <v>368</v>
      </c>
      <c r="X17" s="4" t="s">
        <v>369</v>
      </c>
      <c r="Y17" s="4" t="s">
        <v>370</v>
      </c>
    </row>
    <row r="18" spans="1:25" x14ac:dyDescent="0.5">
      <c r="A18" s="4" t="s">
        <v>371</v>
      </c>
      <c r="D18" s="4" t="s">
        <v>372</v>
      </c>
      <c r="E18" s="4" t="s">
        <v>373</v>
      </c>
      <c r="G18" s="4" t="s">
        <v>212</v>
      </c>
      <c r="I18" s="4" t="s">
        <v>374</v>
      </c>
      <c r="J18" s="4" t="s">
        <v>375</v>
      </c>
      <c r="K18" s="4" t="s">
        <v>301</v>
      </c>
      <c r="L18" s="4" t="s">
        <v>376</v>
      </c>
      <c r="M18" s="4" t="s">
        <v>374</v>
      </c>
      <c r="N18" s="4" t="s">
        <v>377</v>
      </c>
      <c r="O18" s="4" t="s">
        <v>378</v>
      </c>
      <c r="P18" s="4" t="s">
        <v>363</v>
      </c>
      <c r="Q18" s="4" t="s">
        <v>379</v>
      </c>
      <c r="R18" s="4" t="s">
        <v>380</v>
      </c>
      <c r="T18" s="4" t="s">
        <v>381</v>
      </c>
      <c r="U18" s="4" t="s">
        <v>382</v>
      </c>
      <c r="V18" s="4" t="s">
        <v>383</v>
      </c>
      <c r="X18" s="4" t="s">
        <v>384</v>
      </c>
      <c r="Y18" s="4" t="s">
        <v>385</v>
      </c>
    </row>
    <row r="19" spans="1:25" x14ac:dyDescent="0.5">
      <c r="A19" s="4" t="s">
        <v>386</v>
      </c>
      <c r="D19" s="4" t="s">
        <v>387</v>
      </c>
      <c r="E19" s="4" t="s">
        <v>388</v>
      </c>
      <c r="G19" s="4" t="s">
        <v>389</v>
      </c>
      <c r="I19" s="4" t="s">
        <v>390</v>
      </c>
      <c r="J19" s="4" t="s">
        <v>391</v>
      </c>
      <c r="K19" s="4" t="s">
        <v>392</v>
      </c>
      <c r="L19" s="4" t="s">
        <v>393</v>
      </c>
      <c r="M19" s="4" t="s">
        <v>390</v>
      </c>
      <c r="N19" s="4" t="s">
        <v>359</v>
      </c>
      <c r="O19" s="4" t="s">
        <v>394</v>
      </c>
      <c r="P19" s="4" t="s">
        <v>376</v>
      </c>
      <c r="Q19" s="4" t="s">
        <v>359</v>
      </c>
      <c r="R19" s="4" t="s">
        <v>395</v>
      </c>
      <c r="T19" s="4" t="s">
        <v>396</v>
      </c>
      <c r="U19" s="4" t="s">
        <v>250</v>
      </c>
      <c r="V19" s="4" t="s">
        <v>397</v>
      </c>
      <c r="X19" s="4" t="s">
        <v>398</v>
      </c>
      <c r="Y19" s="4" t="s">
        <v>399</v>
      </c>
    </row>
    <row r="20" spans="1:25" x14ac:dyDescent="0.5">
      <c r="A20" s="4" t="s">
        <v>400</v>
      </c>
      <c r="D20" s="4" t="s">
        <v>401</v>
      </c>
      <c r="E20" s="4" t="s">
        <v>402</v>
      </c>
      <c r="G20" s="4" t="s">
        <v>403</v>
      </c>
      <c r="I20" s="4" t="s">
        <v>404</v>
      </c>
      <c r="J20" s="4" t="s">
        <v>405</v>
      </c>
      <c r="K20" s="4" t="s">
        <v>348</v>
      </c>
      <c r="L20" s="4" t="s">
        <v>406</v>
      </c>
      <c r="M20" s="4" t="s">
        <v>404</v>
      </c>
      <c r="N20" s="4" t="s">
        <v>407</v>
      </c>
      <c r="O20" s="4" t="s">
        <v>408</v>
      </c>
      <c r="P20" s="4" t="s">
        <v>409</v>
      </c>
      <c r="Q20" s="4" t="s">
        <v>250</v>
      </c>
      <c r="R20" s="4" t="s">
        <v>190</v>
      </c>
      <c r="T20" s="4" t="s">
        <v>410</v>
      </c>
      <c r="U20" s="4" t="s">
        <v>411</v>
      </c>
      <c r="V20" s="4" t="s">
        <v>412</v>
      </c>
      <c r="X20" s="4" t="s">
        <v>413</v>
      </c>
      <c r="Y20" s="4" t="s">
        <v>414</v>
      </c>
    </row>
    <row r="21" spans="1:25" x14ac:dyDescent="0.5">
      <c r="A21" s="4" t="s">
        <v>415</v>
      </c>
      <c r="D21" s="4" t="s">
        <v>416</v>
      </c>
      <c r="E21" s="4" t="s">
        <v>417</v>
      </c>
      <c r="G21" s="4" t="s">
        <v>418</v>
      </c>
      <c r="I21" s="4" t="s">
        <v>359</v>
      </c>
      <c r="J21" s="4" t="s">
        <v>419</v>
      </c>
      <c r="K21" s="4" t="s">
        <v>420</v>
      </c>
      <c r="L21" s="4" t="s">
        <v>421</v>
      </c>
      <c r="M21" s="4" t="s">
        <v>359</v>
      </c>
      <c r="N21" s="4" t="s">
        <v>422</v>
      </c>
      <c r="O21" s="4" t="s">
        <v>359</v>
      </c>
      <c r="P21" s="4" t="s">
        <v>423</v>
      </c>
      <c r="Q21" s="4" t="s">
        <v>424</v>
      </c>
      <c r="T21" s="4" t="s">
        <v>425</v>
      </c>
      <c r="U21" s="4" t="s">
        <v>426</v>
      </c>
      <c r="V21" s="4" t="s">
        <v>427</v>
      </c>
      <c r="X21" s="4" t="s">
        <v>428</v>
      </c>
      <c r="Y21" s="4" t="s">
        <v>429</v>
      </c>
    </row>
    <row r="22" spans="1:25" x14ac:dyDescent="0.5">
      <c r="A22" s="4" t="s">
        <v>430</v>
      </c>
      <c r="D22" s="4" t="s">
        <v>250</v>
      </c>
      <c r="E22" s="4" t="s">
        <v>431</v>
      </c>
      <c r="G22" s="4" t="s">
        <v>251</v>
      </c>
      <c r="I22" s="4" t="s">
        <v>432</v>
      </c>
      <c r="J22" s="4" t="s">
        <v>433</v>
      </c>
      <c r="K22" s="4" t="s">
        <v>434</v>
      </c>
      <c r="L22" s="4" t="s">
        <v>435</v>
      </c>
      <c r="M22" s="4" t="s">
        <v>432</v>
      </c>
      <c r="N22" s="4" t="s">
        <v>436</v>
      </c>
      <c r="O22" s="4" t="s">
        <v>437</v>
      </c>
      <c r="P22" s="4" t="s">
        <v>438</v>
      </c>
      <c r="Q22" s="4" t="s">
        <v>439</v>
      </c>
      <c r="T22" s="4" t="s">
        <v>440</v>
      </c>
      <c r="U22" s="4" t="s">
        <v>441</v>
      </c>
      <c r="V22" s="4" t="s">
        <v>442</v>
      </c>
      <c r="X22" s="4" t="s">
        <v>443</v>
      </c>
      <c r="Y22" s="4" t="s">
        <v>190</v>
      </c>
    </row>
    <row r="23" spans="1:25" x14ac:dyDescent="0.5">
      <c r="A23" s="4" t="s">
        <v>250</v>
      </c>
      <c r="D23" s="4" t="s">
        <v>444</v>
      </c>
      <c r="E23" s="4" t="s">
        <v>445</v>
      </c>
      <c r="G23" s="4" t="s">
        <v>190</v>
      </c>
      <c r="I23" s="4" t="s">
        <v>446</v>
      </c>
      <c r="J23" s="4" t="s">
        <v>447</v>
      </c>
      <c r="K23" s="4" t="s">
        <v>359</v>
      </c>
      <c r="L23" s="4" t="s">
        <v>423</v>
      </c>
      <c r="M23" s="4" t="s">
        <v>446</v>
      </c>
      <c r="N23" s="4" t="s">
        <v>448</v>
      </c>
      <c r="O23" s="4" t="s">
        <v>449</v>
      </c>
      <c r="P23" s="4" t="s">
        <v>450</v>
      </c>
      <c r="Q23" s="4" t="s">
        <v>348</v>
      </c>
      <c r="T23" s="4" t="s">
        <v>251</v>
      </c>
      <c r="U23" s="4" t="s">
        <v>451</v>
      </c>
      <c r="V23" s="4" t="s">
        <v>452</v>
      </c>
      <c r="X23" s="4" t="s">
        <v>453</v>
      </c>
    </row>
    <row r="24" spans="1:25" x14ac:dyDescent="0.5">
      <c r="A24" s="4" t="s">
        <v>454</v>
      </c>
      <c r="D24" s="4" t="s">
        <v>282</v>
      </c>
      <c r="E24" s="4" t="s">
        <v>455</v>
      </c>
      <c r="I24" s="4" t="s">
        <v>456</v>
      </c>
      <c r="J24" s="4" t="s">
        <v>457</v>
      </c>
      <c r="K24" s="4" t="s">
        <v>458</v>
      </c>
      <c r="L24" s="4" t="s">
        <v>438</v>
      </c>
      <c r="M24" s="4" t="s">
        <v>456</v>
      </c>
      <c r="N24" s="4" t="s">
        <v>459</v>
      </c>
      <c r="O24" s="4" t="s">
        <v>460</v>
      </c>
      <c r="P24" s="4" t="s">
        <v>461</v>
      </c>
      <c r="Q24" s="4" t="s">
        <v>462</v>
      </c>
      <c r="T24" s="4" t="s">
        <v>463</v>
      </c>
      <c r="U24" s="4" t="s">
        <v>320</v>
      </c>
      <c r="V24" s="4" t="s">
        <v>464</v>
      </c>
      <c r="X24" s="4" t="s">
        <v>465</v>
      </c>
    </row>
    <row r="25" spans="1:25" x14ac:dyDescent="0.5">
      <c r="A25" s="4" t="s">
        <v>282</v>
      </c>
      <c r="D25" s="4" t="s">
        <v>150</v>
      </c>
      <c r="E25" s="4" t="s">
        <v>466</v>
      </c>
      <c r="I25" s="4" t="s">
        <v>467</v>
      </c>
      <c r="J25" s="4" t="s">
        <v>468</v>
      </c>
      <c r="K25" s="4" t="s">
        <v>469</v>
      </c>
      <c r="L25" s="4" t="s">
        <v>458</v>
      </c>
      <c r="M25" s="4" t="s">
        <v>467</v>
      </c>
      <c r="N25" s="4" t="s">
        <v>251</v>
      </c>
      <c r="O25" s="4" t="s">
        <v>470</v>
      </c>
      <c r="P25" s="4" t="s">
        <v>471</v>
      </c>
      <c r="Q25" s="4" t="s">
        <v>359</v>
      </c>
      <c r="T25" s="4" t="s">
        <v>472</v>
      </c>
      <c r="U25" s="4" t="s">
        <v>473</v>
      </c>
      <c r="V25" s="4" t="s">
        <v>190</v>
      </c>
      <c r="X25" s="4" t="s">
        <v>474</v>
      </c>
    </row>
    <row r="26" spans="1:25" x14ac:dyDescent="0.5">
      <c r="A26" s="4" t="s">
        <v>190</v>
      </c>
      <c r="D26" s="4" t="s">
        <v>475</v>
      </c>
      <c r="E26" s="4" t="s">
        <v>476</v>
      </c>
      <c r="I26" s="4" t="s">
        <v>477</v>
      </c>
      <c r="J26" s="4" t="s">
        <v>478</v>
      </c>
      <c r="K26" s="4" t="s">
        <v>348</v>
      </c>
      <c r="L26" s="4" t="s">
        <v>479</v>
      </c>
      <c r="M26" s="4" t="s">
        <v>477</v>
      </c>
      <c r="N26" s="4" t="s">
        <v>480</v>
      </c>
      <c r="O26" s="4" t="s">
        <v>348</v>
      </c>
      <c r="P26" s="4" t="s">
        <v>481</v>
      </c>
      <c r="Q26" s="4" t="s">
        <v>282</v>
      </c>
      <c r="T26" s="4" t="s">
        <v>482</v>
      </c>
      <c r="U26" s="4" t="s">
        <v>483</v>
      </c>
      <c r="X26" s="4" t="s">
        <v>403</v>
      </c>
    </row>
    <row r="27" spans="1:25" x14ac:dyDescent="0.5">
      <c r="E27" s="4" t="s">
        <v>484</v>
      </c>
      <c r="I27" s="4" t="s">
        <v>485</v>
      </c>
      <c r="J27" s="4" t="s">
        <v>486</v>
      </c>
      <c r="K27" s="4" t="s">
        <v>487</v>
      </c>
      <c r="L27" s="4" t="s">
        <v>488</v>
      </c>
      <c r="M27" s="4" t="s">
        <v>485</v>
      </c>
      <c r="N27" s="4" t="s">
        <v>489</v>
      </c>
      <c r="O27" s="4" t="s">
        <v>490</v>
      </c>
      <c r="P27" s="4" t="s">
        <v>491</v>
      </c>
      <c r="Q27" s="4" t="s">
        <v>492</v>
      </c>
      <c r="T27" s="4" t="s">
        <v>251</v>
      </c>
      <c r="U27" s="4" t="s">
        <v>493</v>
      </c>
      <c r="X27" s="4" t="s">
        <v>494</v>
      </c>
    </row>
    <row r="28" spans="1:25" x14ac:dyDescent="0.5">
      <c r="E28" s="4" t="s">
        <v>495</v>
      </c>
      <c r="I28" s="4" t="s">
        <v>496</v>
      </c>
      <c r="J28" s="4" t="s">
        <v>497</v>
      </c>
      <c r="K28" s="4" t="s">
        <v>498</v>
      </c>
      <c r="L28" s="4" t="s">
        <v>499</v>
      </c>
      <c r="M28" s="4" t="s">
        <v>496</v>
      </c>
      <c r="N28" s="4" t="s">
        <v>500</v>
      </c>
      <c r="O28" s="4" t="s">
        <v>501</v>
      </c>
      <c r="P28" s="4" t="s">
        <v>345</v>
      </c>
      <c r="Q28" s="4" t="s">
        <v>502</v>
      </c>
      <c r="T28" s="4" t="s">
        <v>282</v>
      </c>
      <c r="U28" s="4" t="s">
        <v>503</v>
      </c>
      <c r="X28" s="4" t="s">
        <v>251</v>
      </c>
    </row>
    <row r="29" spans="1:25" x14ac:dyDescent="0.5">
      <c r="E29" s="4" t="s">
        <v>504</v>
      </c>
      <c r="I29" s="4" t="s">
        <v>505</v>
      </c>
      <c r="J29" s="4" t="s">
        <v>506</v>
      </c>
      <c r="K29" s="4" t="s">
        <v>507</v>
      </c>
      <c r="L29" s="4" t="s">
        <v>508</v>
      </c>
      <c r="M29" s="4" t="s">
        <v>505</v>
      </c>
      <c r="N29" s="4" t="s">
        <v>509</v>
      </c>
      <c r="O29" s="4" t="s">
        <v>510</v>
      </c>
      <c r="P29" s="4" t="s">
        <v>362</v>
      </c>
      <c r="Q29" s="4" t="s">
        <v>511</v>
      </c>
      <c r="T29" s="4" t="s">
        <v>512</v>
      </c>
      <c r="U29" s="4" t="s">
        <v>513</v>
      </c>
      <c r="X29" s="4" t="s">
        <v>190</v>
      </c>
    </row>
    <row r="30" spans="1:25" x14ac:dyDescent="0.5">
      <c r="E30" s="4" t="s">
        <v>514</v>
      </c>
      <c r="I30" s="4" t="s">
        <v>515</v>
      </c>
      <c r="J30" s="4" t="s">
        <v>516</v>
      </c>
      <c r="K30" s="4" t="s">
        <v>408</v>
      </c>
      <c r="L30" s="4" t="s">
        <v>517</v>
      </c>
      <c r="M30" s="4" t="s">
        <v>515</v>
      </c>
      <c r="N30" s="4" t="s">
        <v>518</v>
      </c>
      <c r="O30" s="4" t="s">
        <v>519</v>
      </c>
      <c r="P30" s="4" t="s">
        <v>301</v>
      </c>
      <c r="Q30" s="4" t="s">
        <v>250</v>
      </c>
      <c r="T30" s="4" t="s">
        <v>520</v>
      </c>
      <c r="U30" s="4" t="s">
        <v>521</v>
      </c>
    </row>
    <row r="31" spans="1:25" x14ac:dyDescent="0.5">
      <c r="E31" s="4" t="s">
        <v>522</v>
      </c>
      <c r="I31" s="4" t="s">
        <v>523</v>
      </c>
      <c r="J31" s="4" t="s">
        <v>524</v>
      </c>
      <c r="K31" s="4" t="s">
        <v>359</v>
      </c>
      <c r="L31" s="4" t="s">
        <v>525</v>
      </c>
      <c r="M31" s="4" t="s">
        <v>523</v>
      </c>
      <c r="N31" s="4" t="s">
        <v>408</v>
      </c>
      <c r="O31" s="4" t="s">
        <v>359</v>
      </c>
      <c r="P31" s="4" t="s">
        <v>526</v>
      </c>
      <c r="Q31" s="4" t="s">
        <v>527</v>
      </c>
      <c r="T31" s="4" t="s">
        <v>528</v>
      </c>
      <c r="U31" s="4" t="s">
        <v>282</v>
      </c>
    </row>
    <row r="32" spans="1:25" x14ac:dyDescent="0.5">
      <c r="E32" s="4" t="s">
        <v>529</v>
      </c>
      <c r="I32" s="4" t="s">
        <v>530</v>
      </c>
      <c r="J32" s="4" t="s">
        <v>531</v>
      </c>
      <c r="K32" s="4" t="s">
        <v>532</v>
      </c>
      <c r="L32" s="4" t="s">
        <v>533</v>
      </c>
      <c r="M32" s="4" t="s">
        <v>530</v>
      </c>
      <c r="N32" s="4" t="s">
        <v>359</v>
      </c>
      <c r="O32" s="4" t="s">
        <v>534</v>
      </c>
      <c r="P32" s="4" t="s">
        <v>348</v>
      </c>
      <c r="Q32" s="4" t="s">
        <v>282</v>
      </c>
      <c r="T32" s="4" t="s">
        <v>535</v>
      </c>
      <c r="U32" s="4" t="s">
        <v>536</v>
      </c>
    </row>
    <row r="33" spans="5:21" x14ac:dyDescent="0.5">
      <c r="E33" s="4" t="s">
        <v>537</v>
      </c>
      <c r="I33" s="4" t="s">
        <v>538</v>
      </c>
      <c r="J33" s="4" t="s">
        <v>539</v>
      </c>
      <c r="K33" s="4" t="s">
        <v>315</v>
      </c>
      <c r="L33" s="4" t="s">
        <v>540</v>
      </c>
      <c r="M33" s="4" t="s">
        <v>538</v>
      </c>
      <c r="N33" s="4" t="s">
        <v>360</v>
      </c>
      <c r="O33" s="4" t="s">
        <v>541</v>
      </c>
      <c r="P33" s="4" t="s">
        <v>420</v>
      </c>
      <c r="Q33" s="4" t="s">
        <v>190</v>
      </c>
      <c r="T33" s="4" t="s">
        <v>542</v>
      </c>
      <c r="U33" s="4" t="s">
        <v>190</v>
      </c>
    </row>
    <row r="34" spans="5:21" x14ac:dyDescent="0.5">
      <c r="E34" s="4" t="s">
        <v>543</v>
      </c>
      <c r="I34" s="4" t="s">
        <v>544</v>
      </c>
      <c r="J34" s="4" t="s">
        <v>545</v>
      </c>
      <c r="K34" s="4" t="s">
        <v>328</v>
      </c>
      <c r="L34" s="4" t="s">
        <v>546</v>
      </c>
      <c r="M34" s="4" t="s">
        <v>544</v>
      </c>
      <c r="N34" s="4" t="s">
        <v>374</v>
      </c>
      <c r="O34" s="4" t="s">
        <v>348</v>
      </c>
      <c r="P34" s="4" t="s">
        <v>434</v>
      </c>
      <c r="T34" s="4" t="s">
        <v>547</v>
      </c>
    </row>
    <row r="35" spans="5:21" x14ac:dyDescent="0.5">
      <c r="E35" s="4" t="s">
        <v>548</v>
      </c>
      <c r="I35" s="4" t="s">
        <v>549</v>
      </c>
      <c r="J35" s="4" t="s">
        <v>550</v>
      </c>
      <c r="K35" s="4" t="s">
        <v>361</v>
      </c>
      <c r="L35" s="4" t="s">
        <v>403</v>
      </c>
      <c r="M35" s="4" t="s">
        <v>549</v>
      </c>
      <c r="N35" s="4" t="s">
        <v>390</v>
      </c>
      <c r="O35" s="4" t="s">
        <v>551</v>
      </c>
      <c r="P35" s="4" t="s">
        <v>359</v>
      </c>
      <c r="T35" s="4" t="s">
        <v>552</v>
      </c>
    </row>
    <row r="36" spans="5:21" x14ac:dyDescent="0.5">
      <c r="E36" s="4" t="s">
        <v>553</v>
      </c>
      <c r="I36" s="4" t="s">
        <v>509</v>
      </c>
      <c r="J36" s="4" t="s">
        <v>554</v>
      </c>
      <c r="K36" s="4" t="s">
        <v>375</v>
      </c>
      <c r="L36" s="4" t="s">
        <v>555</v>
      </c>
      <c r="M36" s="4" t="s">
        <v>509</v>
      </c>
      <c r="N36" s="4" t="s">
        <v>556</v>
      </c>
      <c r="O36" s="4" t="s">
        <v>359</v>
      </c>
      <c r="P36" s="4" t="s">
        <v>458</v>
      </c>
      <c r="T36" s="4" t="s">
        <v>282</v>
      </c>
    </row>
    <row r="37" spans="5:21" x14ac:dyDescent="0.5">
      <c r="E37" s="4" t="s">
        <v>557</v>
      </c>
      <c r="I37" s="4" t="s">
        <v>558</v>
      </c>
      <c r="J37" s="4" t="s">
        <v>559</v>
      </c>
      <c r="K37" s="4" t="s">
        <v>391</v>
      </c>
      <c r="L37" s="4" t="s">
        <v>560</v>
      </c>
      <c r="M37" s="4" t="s">
        <v>558</v>
      </c>
      <c r="N37" s="4" t="s">
        <v>359</v>
      </c>
      <c r="O37" s="4" t="s">
        <v>561</v>
      </c>
      <c r="P37" s="4" t="s">
        <v>469</v>
      </c>
      <c r="T37" s="4" t="s">
        <v>562</v>
      </c>
    </row>
    <row r="38" spans="5:21" x14ac:dyDescent="0.5">
      <c r="E38" s="4" t="s">
        <v>563</v>
      </c>
      <c r="I38" s="4" t="s">
        <v>408</v>
      </c>
      <c r="J38" s="4" t="s">
        <v>564</v>
      </c>
      <c r="K38" s="4" t="s">
        <v>565</v>
      </c>
      <c r="L38" s="4" t="s">
        <v>508</v>
      </c>
      <c r="M38" s="4" t="s">
        <v>408</v>
      </c>
      <c r="N38" s="4" t="s">
        <v>432</v>
      </c>
      <c r="O38" s="4" t="s">
        <v>190</v>
      </c>
      <c r="P38" s="4" t="s">
        <v>348</v>
      </c>
      <c r="T38" s="4" t="s">
        <v>566</v>
      </c>
    </row>
    <row r="39" spans="5:21" x14ac:dyDescent="0.5">
      <c r="E39" s="4" t="s">
        <v>567</v>
      </c>
      <c r="I39" s="4" t="s">
        <v>359</v>
      </c>
      <c r="J39" s="4" t="s">
        <v>568</v>
      </c>
      <c r="K39" s="4" t="s">
        <v>569</v>
      </c>
      <c r="L39" s="4" t="s">
        <v>570</v>
      </c>
      <c r="M39" s="4" t="s">
        <v>359</v>
      </c>
      <c r="N39" s="4" t="s">
        <v>446</v>
      </c>
      <c r="O39" s="4"/>
      <c r="P39" s="4" t="s">
        <v>487</v>
      </c>
      <c r="T39" s="4" t="s">
        <v>571</v>
      </c>
    </row>
    <row r="40" spans="5:21" x14ac:dyDescent="0.5">
      <c r="E40" s="4" t="s">
        <v>572</v>
      </c>
      <c r="I40" s="4" t="s">
        <v>573</v>
      </c>
      <c r="J40" s="4" t="s">
        <v>574</v>
      </c>
      <c r="K40" s="4" t="s">
        <v>433</v>
      </c>
      <c r="L40" s="4" t="s">
        <v>540</v>
      </c>
      <c r="M40" s="4" t="s">
        <v>575</v>
      </c>
      <c r="N40" s="4" t="s">
        <v>456</v>
      </c>
      <c r="O40" s="4"/>
      <c r="P40" s="4" t="s">
        <v>498</v>
      </c>
      <c r="T40" s="4" t="s">
        <v>576</v>
      </c>
    </row>
    <row r="41" spans="5:21" x14ac:dyDescent="0.5">
      <c r="E41" s="4" t="s">
        <v>577</v>
      </c>
      <c r="I41" s="4" t="s">
        <v>578</v>
      </c>
      <c r="J41" s="4" t="s">
        <v>579</v>
      </c>
      <c r="K41" s="4" t="s">
        <v>580</v>
      </c>
      <c r="L41" s="4" t="s">
        <v>344</v>
      </c>
      <c r="M41" s="4" t="s">
        <v>578</v>
      </c>
      <c r="N41" s="4" t="s">
        <v>467</v>
      </c>
      <c r="O41" s="4"/>
      <c r="P41" s="4" t="s">
        <v>507</v>
      </c>
      <c r="T41" s="4" t="s">
        <v>542</v>
      </c>
    </row>
    <row r="42" spans="5:21" x14ac:dyDescent="0.5">
      <c r="E42" s="4" t="s">
        <v>581</v>
      </c>
      <c r="I42" s="4" t="s">
        <v>544</v>
      </c>
      <c r="J42" s="4" t="s">
        <v>582</v>
      </c>
      <c r="K42" s="4" t="s">
        <v>486</v>
      </c>
      <c r="L42" s="4" t="s">
        <v>251</v>
      </c>
      <c r="M42" s="4" t="s">
        <v>544</v>
      </c>
      <c r="N42" s="4" t="s">
        <v>477</v>
      </c>
      <c r="O42" s="4"/>
      <c r="P42" s="4" t="s">
        <v>408</v>
      </c>
      <c r="T42" s="4" t="s">
        <v>282</v>
      </c>
    </row>
    <row r="43" spans="5:21" x14ac:dyDescent="0.5">
      <c r="E43" s="4" t="s">
        <v>583</v>
      </c>
      <c r="I43" s="4" t="s">
        <v>584</v>
      </c>
      <c r="J43" s="4" t="s">
        <v>585</v>
      </c>
      <c r="K43" s="4" t="s">
        <v>586</v>
      </c>
      <c r="L43" s="4" t="s">
        <v>587</v>
      </c>
      <c r="M43" s="4" t="s">
        <v>584</v>
      </c>
      <c r="N43" s="4" t="s">
        <v>588</v>
      </c>
      <c r="O43" s="4"/>
      <c r="P43" s="4" t="s">
        <v>359</v>
      </c>
      <c r="T43" s="4" t="s">
        <v>589</v>
      </c>
    </row>
    <row r="44" spans="5:21" x14ac:dyDescent="0.5">
      <c r="E44" s="4" t="s">
        <v>590</v>
      </c>
      <c r="I44" s="4" t="s">
        <v>359</v>
      </c>
      <c r="J44" s="4" t="s">
        <v>591</v>
      </c>
      <c r="K44" s="4" t="s">
        <v>506</v>
      </c>
      <c r="L44" s="4" t="s">
        <v>592</v>
      </c>
      <c r="M44" s="4" t="s">
        <v>359</v>
      </c>
      <c r="N44" s="4" t="s">
        <v>593</v>
      </c>
      <c r="O44" s="4"/>
      <c r="P44" s="4" t="s">
        <v>532</v>
      </c>
      <c r="T44" s="4" t="s">
        <v>594</v>
      </c>
    </row>
    <row r="45" spans="5:21" x14ac:dyDescent="0.5">
      <c r="E45" s="4" t="s">
        <v>595</v>
      </c>
      <c r="I45" s="4" t="s">
        <v>596</v>
      </c>
      <c r="J45" s="4" t="s">
        <v>251</v>
      </c>
      <c r="K45" s="4" t="s">
        <v>516</v>
      </c>
      <c r="L45" s="4" t="s">
        <v>597</v>
      </c>
      <c r="M45" s="4" t="s">
        <v>596</v>
      </c>
      <c r="N45" s="4" t="s">
        <v>598</v>
      </c>
      <c r="O45" s="4"/>
      <c r="P45" s="4" t="s">
        <v>587</v>
      </c>
      <c r="T45" s="4" t="s">
        <v>599</v>
      </c>
    </row>
    <row r="46" spans="5:21" x14ac:dyDescent="0.5">
      <c r="E46" s="4" t="s">
        <v>600</v>
      </c>
      <c r="I46" s="4" t="s">
        <v>601</v>
      </c>
      <c r="J46" s="4" t="s">
        <v>602</v>
      </c>
      <c r="K46" s="4" t="s">
        <v>524</v>
      </c>
      <c r="L46" s="4" t="s">
        <v>603</v>
      </c>
      <c r="M46" s="4" t="s">
        <v>604</v>
      </c>
      <c r="N46" s="4" t="s">
        <v>605</v>
      </c>
      <c r="O46" s="4"/>
      <c r="P46" s="4" t="s">
        <v>592</v>
      </c>
      <c r="T46" s="4" t="s">
        <v>606</v>
      </c>
    </row>
    <row r="47" spans="5:21" x14ac:dyDescent="0.5">
      <c r="E47" s="4" t="s">
        <v>607</v>
      </c>
      <c r="I47" s="4" t="s">
        <v>608</v>
      </c>
      <c r="J47" s="4" t="s">
        <v>609</v>
      </c>
      <c r="K47" s="4" t="s">
        <v>531</v>
      </c>
      <c r="L47" s="4" t="s">
        <v>610</v>
      </c>
      <c r="M47" s="4" t="s">
        <v>611</v>
      </c>
      <c r="N47" s="4" t="s">
        <v>612</v>
      </c>
      <c r="O47" s="4"/>
      <c r="P47" s="4" t="s">
        <v>597</v>
      </c>
      <c r="T47" s="4" t="s">
        <v>282</v>
      </c>
    </row>
    <row r="48" spans="5:21" x14ac:dyDescent="0.5">
      <c r="E48" s="4" t="s">
        <v>613</v>
      </c>
      <c r="I48" s="4" t="s">
        <v>614</v>
      </c>
      <c r="J48" s="4" t="s">
        <v>615</v>
      </c>
      <c r="K48" s="4" t="s">
        <v>539</v>
      </c>
      <c r="L48" s="4" t="s">
        <v>616</v>
      </c>
      <c r="M48" s="4" t="s">
        <v>614</v>
      </c>
      <c r="N48" s="4" t="s">
        <v>617</v>
      </c>
      <c r="O48" s="4"/>
      <c r="P48" s="4" t="s">
        <v>603</v>
      </c>
      <c r="T48" s="4" t="s">
        <v>618</v>
      </c>
    </row>
    <row r="49" spans="5:20" x14ac:dyDescent="0.5">
      <c r="E49" s="4" t="s">
        <v>619</v>
      </c>
      <c r="I49" s="4" t="s">
        <v>620</v>
      </c>
      <c r="J49" s="4" t="s">
        <v>190</v>
      </c>
      <c r="K49" s="4" t="s">
        <v>545</v>
      </c>
      <c r="L49" s="4" t="s">
        <v>621</v>
      </c>
      <c r="M49" s="4" t="s">
        <v>622</v>
      </c>
      <c r="N49" s="4" t="s">
        <v>359</v>
      </c>
      <c r="O49" s="4"/>
      <c r="P49" s="4" t="s">
        <v>610</v>
      </c>
      <c r="T49" s="4" t="s">
        <v>623</v>
      </c>
    </row>
    <row r="50" spans="5:20" x14ac:dyDescent="0.5">
      <c r="E50" s="4" t="s">
        <v>624</v>
      </c>
      <c r="I50" s="4" t="s">
        <v>625</v>
      </c>
      <c r="K50" s="4" t="s">
        <v>550</v>
      </c>
      <c r="L50" s="4" t="s">
        <v>626</v>
      </c>
      <c r="M50" s="4" t="s">
        <v>627</v>
      </c>
      <c r="N50" s="4" t="s">
        <v>505</v>
      </c>
      <c r="O50" s="4"/>
      <c r="P50" s="4" t="s">
        <v>616</v>
      </c>
      <c r="T50" s="4" t="s">
        <v>628</v>
      </c>
    </row>
    <row r="51" spans="5:20" x14ac:dyDescent="0.5">
      <c r="E51" s="4" t="s">
        <v>629</v>
      </c>
      <c r="I51" s="4" t="s">
        <v>190</v>
      </c>
      <c r="K51" s="4" t="s">
        <v>554</v>
      </c>
      <c r="L51" s="4" t="s">
        <v>544</v>
      </c>
      <c r="M51" s="4" t="s">
        <v>190</v>
      </c>
      <c r="N51" s="4" t="s">
        <v>515</v>
      </c>
      <c r="O51" s="4"/>
      <c r="P51" s="4" t="s">
        <v>621</v>
      </c>
      <c r="T51" s="4" t="s">
        <v>630</v>
      </c>
    </row>
    <row r="52" spans="5:20" x14ac:dyDescent="0.5">
      <c r="E52" s="4" t="s">
        <v>631</v>
      </c>
      <c r="K52" s="4" t="s">
        <v>559</v>
      </c>
      <c r="L52" s="4" t="s">
        <v>632</v>
      </c>
      <c r="N52" s="4" t="s">
        <v>523</v>
      </c>
      <c r="O52" s="4"/>
      <c r="P52" s="4" t="s">
        <v>626</v>
      </c>
      <c r="T52" s="4" t="s">
        <v>633</v>
      </c>
    </row>
    <row r="53" spans="5:20" x14ac:dyDescent="0.5">
      <c r="K53" s="4" t="s">
        <v>564</v>
      </c>
      <c r="L53" s="4" t="s">
        <v>634</v>
      </c>
      <c r="N53" s="4" t="s">
        <v>530</v>
      </c>
      <c r="O53" s="4"/>
      <c r="P53" s="4" t="s">
        <v>544</v>
      </c>
      <c r="T53" s="4" t="s">
        <v>635</v>
      </c>
    </row>
    <row r="54" spans="5:20" x14ac:dyDescent="0.5">
      <c r="K54" s="4" t="s">
        <v>568</v>
      </c>
      <c r="L54" s="4" t="s">
        <v>636</v>
      </c>
      <c r="N54" s="4" t="s">
        <v>538</v>
      </c>
      <c r="O54" s="4"/>
      <c r="P54" s="4" t="s">
        <v>632</v>
      </c>
      <c r="T54" s="4" t="s">
        <v>637</v>
      </c>
    </row>
    <row r="55" spans="5:20" x14ac:dyDescent="0.5">
      <c r="K55" s="4" t="s">
        <v>574</v>
      </c>
      <c r="L55" s="4" t="s">
        <v>359</v>
      </c>
      <c r="N55" s="4" t="s">
        <v>544</v>
      </c>
      <c r="O55" s="4"/>
      <c r="P55" s="4" t="s">
        <v>634</v>
      </c>
      <c r="T55" s="4" t="s">
        <v>638</v>
      </c>
    </row>
    <row r="56" spans="5:20" x14ac:dyDescent="0.5">
      <c r="K56" s="4" t="s">
        <v>579</v>
      </c>
      <c r="L56" s="4" t="s">
        <v>639</v>
      </c>
      <c r="N56" s="4" t="s">
        <v>549</v>
      </c>
      <c r="O56" s="4"/>
      <c r="P56" s="4" t="s">
        <v>636</v>
      </c>
      <c r="T56" s="4" t="s">
        <v>640</v>
      </c>
    </row>
    <row r="57" spans="5:20" x14ac:dyDescent="0.5">
      <c r="K57" s="4" t="s">
        <v>582</v>
      </c>
      <c r="L57" s="4" t="s">
        <v>641</v>
      </c>
      <c r="N57" s="4" t="s">
        <v>509</v>
      </c>
      <c r="O57" s="4"/>
      <c r="P57" s="4" t="s">
        <v>359</v>
      </c>
      <c r="T57" s="4" t="s">
        <v>642</v>
      </c>
    </row>
    <row r="58" spans="5:20" x14ac:dyDescent="0.5">
      <c r="K58" s="4" t="s">
        <v>643</v>
      </c>
      <c r="L58" s="4" t="s">
        <v>644</v>
      </c>
      <c r="N58" s="4" t="s">
        <v>558</v>
      </c>
      <c r="O58" s="4"/>
      <c r="P58" s="4" t="s">
        <v>645</v>
      </c>
      <c r="T58" s="4" t="s">
        <v>646</v>
      </c>
    </row>
    <row r="59" spans="5:20" x14ac:dyDescent="0.5">
      <c r="K59" s="4" t="s">
        <v>647</v>
      </c>
      <c r="L59" s="4" t="s">
        <v>648</v>
      </c>
      <c r="N59" s="4" t="s">
        <v>408</v>
      </c>
      <c r="O59" s="4"/>
      <c r="P59" s="4" t="s">
        <v>641</v>
      </c>
      <c r="T59" s="4" t="s">
        <v>649</v>
      </c>
    </row>
    <row r="60" spans="5:20" x14ac:dyDescent="0.5">
      <c r="K60" s="4" t="s">
        <v>251</v>
      </c>
      <c r="L60" s="4" t="s">
        <v>534</v>
      </c>
      <c r="N60" s="4" t="s">
        <v>359</v>
      </c>
      <c r="O60" s="4"/>
      <c r="P60" s="4" t="s">
        <v>644</v>
      </c>
      <c r="T60" s="4" t="s">
        <v>650</v>
      </c>
    </row>
    <row r="61" spans="5:20" x14ac:dyDescent="0.5">
      <c r="K61" s="4" t="s">
        <v>602</v>
      </c>
      <c r="L61" s="4" t="s">
        <v>596</v>
      </c>
      <c r="N61" s="4" t="s">
        <v>575</v>
      </c>
      <c r="O61" s="4"/>
      <c r="P61" s="4" t="s">
        <v>651</v>
      </c>
      <c r="T61" s="4" t="s">
        <v>652</v>
      </c>
    </row>
    <row r="62" spans="5:20" x14ac:dyDescent="0.5">
      <c r="K62" s="4" t="s">
        <v>609</v>
      </c>
      <c r="L62" s="4" t="s">
        <v>653</v>
      </c>
      <c r="N62" s="4" t="s">
        <v>578</v>
      </c>
      <c r="O62" s="4"/>
      <c r="P62" s="4" t="s">
        <v>534</v>
      </c>
      <c r="T62" s="4" t="s">
        <v>654</v>
      </c>
    </row>
    <row r="63" spans="5:20" x14ac:dyDescent="0.5">
      <c r="K63" s="4" t="s">
        <v>655</v>
      </c>
      <c r="L63" s="4" t="s">
        <v>656</v>
      </c>
      <c r="N63" s="4" t="s">
        <v>544</v>
      </c>
      <c r="O63" s="4"/>
      <c r="P63" s="4" t="s">
        <v>596</v>
      </c>
      <c r="T63" s="4" t="s">
        <v>657</v>
      </c>
    </row>
    <row r="64" spans="5:20" x14ac:dyDescent="0.5">
      <c r="K64" s="4" t="s">
        <v>190</v>
      </c>
      <c r="L64" s="4" t="s">
        <v>658</v>
      </c>
      <c r="N64" s="4" t="s">
        <v>584</v>
      </c>
      <c r="O64" s="4"/>
      <c r="P64" s="4" t="s">
        <v>653</v>
      </c>
      <c r="T64" s="4" t="s">
        <v>659</v>
      </c>
    </row>
    <row r="65" spans="12:20" x14ac:dyDescent="0.5">
      <c r="L65" s="4" t="s">
        <v>660</v>
      </c>
      <c r="N65" s="4" t="s">
        <v>359</v>
      </c>
      <c r="O65" s="4"/>
      <c r="P65" s="4" t="s">
        <v>656</v>
      </c>
      <c r="T65" s="4" t="s">
        <v>190</v>
      </c>
    </row>
    <row r="66" spans="12:20" x14ac:dyDescent="0.5">
      <c r="L66" s="4" t="s">
        <v>661</v>
      </c>
      <c r="N66" s="4" t="s">
        <v>596</v>
      </c>
      <c r="O66" s="4"/>
      <c r="P66" s="4" t="s">
        <v>658</v>
      </c>
    </row>
    <row r="67" spans="12:20" x14ac:dyDescent="0.5">
      <c r="L67" s="4" t="s">
        <v>662</v>
      </c>
      <c r="N67" s="4" t="s">
        <v>663</v>
      </c>
      <c r="O67" s="4"/>
      <c r="P67" s="4" t="s">
        <v>660</v>
      </c>
    </row>
    <row r="68" spans="12:20" x14ac:dyDescent="0.5">
      <c r="L68" s="4" t="s">
        <v>664</v>
      </c>
      <c r="N68" s="4" t="s">
        <v>608</v>
      </c>
      <c r="O68" s="4"/>
      <c r="P68" s="4" t="s">
        <v>661</v>
      </c>
    </row>
    <row r="69" spans="12:20" x14ac:dyDescent="0.5">
      <c r="L69" s="4" t="s">
        <v>665</v>
      </c>
      <c r="N69" s="4" t="s">
        <v>614</v>
      </c>
      <c r="O69" s="4"/>
      <c r="P69" s="4" t="s">
        <v>662</v>
      </c>
    </row>
    <row r="70" spans="12:20" x14ac:dyDescent="0.5">
      <c r="L70" s="4" t="s">
        <v>666</v>
      </c>
      <c r="N70" s="4" t="s">
        <v>622</v>
      </c>
      <c r="O70" s="4"/>
      <c r="P70" s="4" t="s">
        <v>664</v>
      </c>
    </row>
    <row r="71" spans="12:20" x14ac:dyDescent="0.5">
      <c r="L71" s="4" t="s">
        <v>667</v>
      </c>
      <c r="N71" s="4" t="s">
        <v>668</v>
      </c>
      <c r="O71" s="4"/>
      <c r="P71" s="4" t="s">
        <v>665</v>
      </c>
    </row>
    <row r="72" spans="12:20" x14ac:dyDescent="0.5">
      <c r="L72" s="4" t="s">
        <v>669</v>
      </c>
      <c r="N72" s="4" t="s">
        <v>190</v>
      </c>
      <c r="O72" s="4"/>
      <c r="P72" s="4" t="s">
        <v>666</v>
      </c>
    </row>
    <row r="73" spans="12:20" x14ac:dyDescent="0.5">
      <c r="L73" s="4" t="s">
        <v>670</v>
      </c>
      <c r="P73" s="4" t="s">
        <v>667</v>
      </c>
    </row>
    <row r="74" spans="12:20" x14ac:dyDescent="0.5">
      <c r="L74" s="4" t="s">
        <v>671</v>
      </c>
      <c r="P74" s="4" t="s">
        <v>669</v>
      </c>
    </row>
    <row r="75" spans="12:20" x14ac:dyDescent="0.5">
      <c r="L75" s="4" t="s">
        <v>672</v>
      </c>
      <c r="P75" s="4" t="s">
        <v>670</v>
      </c>
    </row>
    <row r="76" spans="12:20" x14ac:dyDescent="0.5">
      <c r="L76" s="4" t="s">
        <v>673</v>
      </c>
      <c r="P76" s="4" t="s">
        <v>671</v>
      </c>
    </row>
    <row r="77" spans="12:20" x14ac:dyDescent="0.5">
      <c r="L77" s="4" t="s">
        <v>674</v>
      </c>
      <c r="P77" s="4" t="s">
        <v>672</v>
      </c>
    </row>
    <row r="78" spans="12:20" x14ac:dyDescent="0.5">
      <c r="L78" s="4" t="s">
        <v>675</v>
      </c>
      <c r="P78" s="4" t="s">
        <v>673</v>
      </c>
    </row>
    <row r="79" spans="12:20" x14ac:dyDescent="0.5">
      <c r="L79" s="4" t="s">
        <v>676</v>
      </c>
      <c r="P79" s="4" t="s">
        <v>674</v>
      </c>
    </row>
    <row r="80" spans="12:20" x14ac:dyDescent="0.5">
      <c r="L80" s="4" t="s">
        <v>596</v>
      </c>
      <c r="P80" s="4" t="s">
        <v>675</v>
      </c>
    </row>
    <row r="81" spans="12:16" x14ac:dyDescent="0.5">
      <c r="L81" s="4" t="s">
        <v>677</v>
      </c>
      <c r="P81" s="4" t="s">
        <v>676</v>
      </c>
    </row>
    <row r="82" spans="12:16" x14ac:dyDescent="0.5">
      <c r="L82" s="4" t="s">
        <v>678</v>
      </c>
      <c r="P82" s="4" t="s">
        <v>596</v>
      </c>
    </row>
    <row r="83" spans="12:16" x14ac:dyDescent="0.5">
      <c r="L83" s="4" t="s">
        <v>679</v>
      </c>
      <c r="P83" s="4" t="s">
        <v>677</v>
      </c>
    </row>
    <row r="84" spans="12:16" x14ac:dyDescent="0.5">
      <c r="L84" s="4" t="s">
        <v>680</v>
      </c>
      <c r="P84" s="4" t="s">
        <v>678</v>
      </c>
    </row>
    <row r="85" spans="12:16" x14ac:dyDescent="0.5">
      <c r="L85" s="4" t="s">
        <v>681</v>
      </c>
      <c r="P85" s="4" t="s">
        <v>679</v>
      </c>
    </row>
    <row r="86" spans="12:16" x14ac:dyDescent="0.5">
      <c r="L86" s="4" t="s">
        <v>190</v>
      </c>
      <c r="P86" s="4" t="s">
        <v>680</v>
      </c>
    </row>
    <row r="87" spans="12:16" x14ac:dyDescent="0.5">
      <c r="P87" s="4" t="s">
        <v>682</v>
      </c>
    </row>
    <row r="88" spans="12:16" x14ac:dyDescent="0.5">
      <c r="P88" s="4" t="s">
        <v>190</v>
      </c>
    </row>
  </sheetData>
  <pageMargins left="0.75" right="0.75" top="1" bottom="1" header="0.5" footer="0.5"/>
  <pageSetup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A777F5-213E-41E0-B221-1D080AF4B519}">
  <sheetPr codeName="Fleishman1"/>
  <dimension ref="A1:T104"/>
  <sheetViews>
    <sheetView workbookViewId="0">
      <selection activeCell="B4" sqref="B4"/>
    </sheetView>
  </sheetViews>
  <sheetFormatPr defaultColWidth="10.1328125" defaultRowHeight="15.75" x14ac:dyDescent="0.5"/>
  <cols>
    <col min="1" max="1" width="10.1328125" style="3"/>
    <col min="2" max="2" width="10.33203125" style="3" customWidth="1"/>
    <col min="3" max="19" width="10.1328125" style="3"/>
    <col min="20" max="20" width="11" style="3" bestFit="1" customWidth="1"/>
    <col min="21" max="16384" width="10.1328125" style="3"/>
  </cols>
  <sheetData>
    <row r="1" spans="1:20" x14ac:dyDescent="0.5">
      <c r="A1" s="5" t="s">
        <v>683</v>
      </c>
      <c r="B1" s="5" t="s">
        <v>684</v>
      </c>
      <c r="C1" s="5" t="s">
        <v>685</v>
      </c>
      <c r="D1" s="5" t="s">
        <v>686</v>
      </c>
      <c r="E1" s="5" t="s">
        <v>687</v>
      </c>
      <c r="P1" s="5" t="s">
        <v>688</v>
      </c>
      <c r="Q1" s="5" t="s">
        <v>689</v>
      </c>
      <c r="R1" s="5" t="s">
        <v>685</v>
      </c>
      <c r="S1" s="5" t="s">
        <v>686</v>
      </c>
      <c r="T1" s="5" t="s">
        <v>687</v>
      </c>
    </row>
    <row r="2" spans="1:20" x14ac:dyDescent="0.5">
      <c r="A2" s="5">
        <v>0</v>
      </c>
      <c r="B2" s="5">
        <v>0</v>
      </c>
      <c r="C2" s="5">
        <v>1</v>
      </c>
      <c r="D2" s="5">
        <v>0</v>
      </c>
      <c r="E2" s="6">
        <v>0</v>
      </c>
      <c r="H2" s="5" t="s">
        <v>683</v>
      </c>
      <c r="I2" s="5" t="s">
        <v>684</v>
      </c>
      <c r="P2" s="5">
        <v>1</v>
      </c>
      <c r="Q2" s="5">
        <v>2</v>
      </c>
      <c r="R2" s="5">
        <f>SUMIFS(C$2:C$104,$A$2:$A$104,$P2,$B$2:$B$104,$Q2)</f>
        <v>0.90475799999999995</v>
      </c>
      <c r="S2" s="5">
        <f>SUMIFS(D$2:D$104,$A$2:$A$104,$P2,$B$2:$B$104,$Q2)</f>
        <v>0.14721100000000001</v>
      </c>
      <c r="T2" s="5">
        <f>SUMIFS(E$2:E$104,$A$2:$A$104,$P2,$B$2:$B$104,$Q2)</f>
        <v>2.3861E-2</v>
      </c>
    </row>
    <row r="3" spans="1:20" x14ac:dyDescent="0.5">
      <c r="A3" s="5">
        <v>0</v>
      </c>
      <c r="B3" s="5">
        <v>2</v>
      </c>
      <c r="C3" s="5">
        <v>0.83566499999999999</v>
      </c>
      <c r="D3" s="5">
        <v>0</v>
      </c>
      <c r="E3" s="5">
        <v>5.2056999999999999E-2</v>
      </c>
      <c r="P3" s="5"/>
    </row>
    <row r="4" spans="1:20" x14ac:dyDescent="0.5">
      <c r="A4" s="5">
        <v>0</v>
      </c>
      <c r="B4" s="5">
        <v>4</v>
      </c>
      <c r="C4" s="5">
        <v>0.73738099999999995</v>
      </c>
      <c r="D4" s="5">
        <v>0</v>
      </c>
      <c r="E4" s="5">
        <v>8.0924999999999997E-2</v>
      </c>
      <c r="P4" s="5"/>
    </row>
    <row r="5" spans="1:20" x14ac:dyDescent="0.5">
      <c r="A5" s="5">
        <v>0</v>
      </c>
      <c r="B5" s="5">
        <v>6</v>
      </c>
      <c r="C5" s="5">
        <v>1.569518</v>
      </c>
      <c r="D5" s="5">
        <v>0</v>
      </c>
      <c r="E5" s="5">
        <v>-0.28266000000000002</v>
      </c>
      <c r="P5" s="5"/>
    </row>
    <row r="6" spans="1:20" x14ac:dyDescent="0.5">
      <c r="A6" s="5">
        <v>0</v>
      </c>
      <c r="B6" s="5">
        <v>8</v>
      </c>
      <c r="C6" s="5">
        <v>0.60065299999999999</v>
      </c>
      <c r="D6" s="5">
        <v>0</v>
      </c>
      <c r="E6" s="5">
        <v>0.118712</v>
      </c>
      <c r="P6" s="5"/>
    </row>
    <row r="7" spans="1:20" x14ac:dyDescent="0.5">
      <c r="A7" s="5">
        <v>0</v>
      </c>
      <c r="B7" s="5">
        <v>10</v>
      </c>
      <c r="C7" s="5">
        <v>0.546682</v>
      </c>
      <c r="D7" s="5">
        <v>0</v>
      </c>
      <c r="E7" s="5">
        <v>0.132938</v>
      </c>
      <c r="P7" s="5"/>
    </row>
    <row r="8" spans="1:20" x14ac:dyDescent="0.5">
      <c r="A8" s="5">
        <v>0</v>
      </c>
      <c r="B8" s="5">
        <v>12</v>
      </c>
      <c r="C8" s="5">
        <v>0.49834400000000001</v>
      </c>
      <c r="D8" s="5">
        <v>0</v>
      </c>
      <c r="E8" s="5">
        <v>0.14537</v>
      </c>
      <c r="P8" s="5"/>
    </row>
    <row r="9" spans="1:20" x14ac:dyDescent="0.5">
      <c r="A9" s="5">
        <v>0</v>
      </c>
      <c r="B9" s="5">
        <v>14</v>
      </c>
      <c r="C9" s="5">
        <v>0.45418700000000001</v>
      </c>
      <c r="D9" s="5">
        <v>0</v>
      </c>
      <c r="E9" s="5">
        <v>0.15648000000000001</v>
      </c>
      <c r="P9" s="5"/>
    </row>
    <row r="10" spans="1:20" x14ac:dyDescent="0.5">
      <c r="A10" s="5">
        <v>0</v>
      </c>
      <c r="B10" s="5">
        <v>16</v>
      </c>
      <c r="C10" s="5">
        <v>0.413269</v>
      </c>
      <c r="D10" s="5">
        <v>0</v>
      </c>
      <c r="E10" s="5">
        <v>0.16657</v>
      </c>
      <c r="P10" s="5"/>
    </row>
    <row r="11" spans="1:20" x14ac:dyDescent="0.5">
      <c r="A11" s="5">
        <v>0</v>
      </c>
      <c r="B11" s="5">
        <v>18</v>
      </c>
      <c r="C11" s="5">
        <v>0.37493599999999999</v>
      </c>
      <c r="D11" s="5">
        <v>0</v>
      </c>
      <c r="E11" s="5">
        <v>0.175847</v>
      </c>
      <c r="P11" s="5"/>
    </row>
    <row r="12" spans="1:20" x14ac:dyDescent="0.5">
      <c r="A12" s="5">
        <v>0</v>
      </c>
      <c r="B12" s="5">
        <v>20</v>
      </c>
      <c r="C12" s="5">
        <v>0.33871800000000002</v>
      </c>
      <c r="D12" s="5">
        <v>0</v>
      </c>
      <c r="E12" s="5">
        <v>0.18446100000000001</v>
      </c>
      <c r="P12" s="5"/>
    </row>
    <row r="13" spans="1:20" x14ac:dyDescent="0.5">
      <c r="A13" s="5">
        <v>0</v>
      </c>
      <c r="B13" s="5">
        <v>22</v>
      </c>
      <c r="C13" s="5">
        <v>0.30425799999999997</v>
      </c>
      <c r="D13" s="5">
        <v>0</v>
      </c>
      <c r="E13" s="5">
        <v>0.192522</v>
      </c>
      <c r="P13" s="5"/>
    </row>
    <row r="14" spans="1:20" x14ac:dyDescent="0.5">
      <c r="A14" s="5">
        <v>0</v>
      </c>
      <c r="B14" s="5">
        <v>24</v>
      </c>
      <c r="C14" s="5">
        <v>0.271283</v>
      </c>
      <c r="D14" s="5">
        <v>0</v>
      </c>
      <c r="E14" s="5">
        <v>0.20011300000000001</v>
      </c>
      <c r="P14" s="5"/>
    </row>
    <row r="15" spans="1:20" x14ac:dyDescent="0.5">
      <c r="A15" s="5">
        <v>0</v>
      </c>
      <c r="B15" s="5">
        <v>26</v>
      </c>
      <c r="C15" s="3">
        <v>0.23957600000000001</v>
      </c>
      <c r="D15" s="5">
        <v>0</v>
      </c>
      <c r="E15" s="5">
        <v>0.20730299999999999</v>
      </c>
      <c r="P15" s="5"/>
    </row>
    <row r="16" spans="1:20" x14ac:dyDescent="0.5">
      <c r="A16" s="5">
        <v>0</v>
      </c>
      <c r="B16" s="5">
        <v>28</v>
      </c>
      <c r="C16" s="5">
        <v>0.20895900000000001</v>
      </c>
      <c r="D16" s="5">
        <v>0</v>
      </c>
      <c r="E16" s="5">
        <v>0.214142</v>
      </c>
      <c r="P16" s="5"/>
    </row>
    <row r="17" spans="1:5" x14ac:dyDescent="0.5">
      <c r="A17" s="5">
        <v>0</v>
      </c>
      <c r="B17" s="5">
        <v>30</v>
      </c>
      <c r="C17" s="3">
        <v>0.17929</v>
      </c>
      <c r="D17" s="5">
        <v>0</v>
      </c>
      <c r="E17" s="3">
        <v>0.22067600000000001</v>
      </c>
    </row>
    <row r="18" spans="1:5" x14ac:dyDescent="0.5">
      <c r="A18" s="5">
        <v>0.5</v>
      </c>
      <c r="B18" s="5">
        <v>0</v>
      </c>
      <c r="C18" s="5">
        <v>1.3968</v>
      </c>
      <c r="D18" s="5">
        <v>0.18948999999999999</v>
      </c>
      <c r="E18" s="5">
        <v>-0.18010799999999999</v>
      </c>
    </row>
    <row r="19" spans="1:5" x14ac:dyDescent="0.5">
      <c r="A19" s="5">
        <v>0.5</v>
      </c>
      <c r="B19" s="5">
        <v>2</v>
      </c>
      <c r="C19" s="5">
        <v>0.85011099999999995</v>
      </c>
      <c r="D19" s="5">
        <v>6.4169000000000004E-2</v>
      </c>
      <c r="E19" s="5">
        <v>4.6417E-2</v>
      </c>
    </row>
    <row r="20" spans="1:5" x14ac:dyDescent="0.5">
      <c r="A20" s="5">
        <v>0.5</v>
      </c>
      <c r="B20" s="5">
        <v>4</v>
      </c>
      <c r="C20" s="5">
        <v>0.74631800000000004</v>
      </c>
      <c r="D20" s="5">
        <v>5.4641000000000002E-2</v>
      </c>
      <c r="E20" s="5">
        <v>7.7485999999999999E-2</v>
      </c>
    </row>
    <row r="21" spans="1:5" x14ac:dyDescent="0.5">
      <c r="A21" s="5">
        <v>0.5</v>
      </c>
      <c r="B21" s="5">
        <v>6</v>
      </c>
      <c r="C21" s="5">
        <v>0.66918999999999995</v>
      </c>
      <c r="D21" s="5">
        <v>4.9195000000000003E-2</v>
      </c>
      <c r="E21" s="5">
        <v>9.9404999999999993E-2</v>
      </c>
    </row>
    <row r="22" spans="1:5" x14ac:dyDescent="0.5">
      <c r="A22" s="5">
        <v>0.5</v>
      </c>
      <c r="B22" s="5">
        <v>8</v>
      </c>
      <c r="C22" s="5">
        <v>0.60578699999999996</v>
      </c>
      <c r="D22" s="5">
        <v>4.5488000000000001E-2</v>
      </c>
      <c r="E22" s="5">
        <v>0.11676</v>
      </c>
    </row>
    <row r="23" spans="1:5" x14ac:dyDescent="0.5">
      <c r="A23" s="5">
        <v>0.5</v>
      </c>
      <c r="B23" s="5">
        <v>10</v>
      </c>
      <c r="C23" s="5">
        <v>0.550929</v>
      </c>
      <c r="D23" s="5">
        <v>4.2728000000000002E-2</v>
      </c>
      <c r="E23" s="5">
        <v>0.131329</v>
      </c>
    </row>
    <row r="24" spans="1:5" x14ac:dyDescent="0.5">
      <c r="A24" s="5">
        <v>0.5</v>
      </c>
      <c r="B24" s="5">
        <v>12</v>
      </c>
      <c r="C24" s="5">
        <v>0.50197000000000003</v>
      </c>
      <c r="D24" s="5">
        <v>4.0557999999999997E-2</v>
      </c>
      <c r="E24" s="5">
        <v>0.14399899999999999</v>
      </c>
    </row>
    <row r="25" spans="1:5" x14ac:dyDescent="0.5">
      <c r="A25" s="5">
        <v>0.5</v>
      </c>
      <c r="B25" s="5">
        <v>14</v>
      </c>
      <c r="C25" s="5">
        <v>0.45735300000000001</v>
      </c>
      <c r="D25" s="5">
        <v>3.8786000000000001E-2</v>
      </c>
      <c r="E25" s="5">
        <v>0.15528500000000001</v>
      </c>
    </row>
    <row r="26" spans="1:5" x14ac:dyDescent="0.5">
      <c r="A26" s="5">
        <v>0.5</v>
      </c>
      <c r="B26" s="5">
        <v>16</v>
      </c>
      <c r="C26" s="5">
        <v>0.41608099999999998</v>
      </c>
      <c r="D26" s="5">
        <v>3.7301000000000001E-2</v>
      </c>
      <c r="E26" s="5">
        <v>0.16550999999999999</v>
      </c>
    </row>
    <row r="27" spans="1:5" x14ac:dyDescent="0.5">
      <c r="A27" s="5">
        <v>0.5</v>
      </c>
      <c r="B27" s="5">
        <v>18</v>
      </c>
      <c r="C27" s="5">
        <v>-0.37747000000000003</v>
      </c>
      <c r="D27" s="5">
        <v>3.603E-2</v>
      </c>
      <c r="E27" s="5">
        <v>-0.17488999999999999</v>
      </c>
    </row>
    <row r="28" spans="1:5" x14ac:dyDescent="0.5">
      <c r="A28" s="5">
        <v>0.5</v>
      </c>
      <c r="B28" s="5">
        <v>20</v>
      </c>
      <c r="C28" s="5">
        <v>0.34101900000000002</v>
      </c>
      <c r="D28" s="5">
        <v>3.4924999999999998E-2</v>
      </c>
      <c r="E28" s="5">
        <v>0.18359500000000001</v>
      </c>
    </row>
    <row r="29" spans="1:5" x14ac:dyDescent="0.5">
      <c r="A29" s="5">
        <v>0.5</v>
      </c>
      <c r="B29" s="5">
        <v>22</v>
      </c>
      <c r="C29" s="3">
        <v>1.56612</v>
      </c>
      <c r="D29" s="3">
        <v>6.6006599999999999E-2</v>
      </c>
      <c r="E29" s="3">
        <v>-0.33929700000000002</v>
      </c>
    </row>
    <row r="30" spans="1:5" x14ac:dyDescent="0.5">
      <c r="A30" s="5">
        <v>0.5</v>
      </c>
      <c r="B30" s="5">
        <v>24</v>
      </c>
      <c r="C30" s="3">
        <v>1.5630299999999999</v>
      </c>
      <c r="D30" s="3">
        <v>6.3041200000000006E-2</v>
      </c>
      <c r="E30" s="3">
        <v>-0.34404800000000002</v>
      </c>
    </row>
    <row r="31" spans="1:5" x14ac:dyDescent="0.5">
      <c r="A31" s="5">
        <v>0.5</v>
      </c>
      <c r="B31" s="5">
        <v>26</v>
      </c>
      <c r="C31" s="3">
        <v>1.5593600000000001</v>
      </c>
      <c r="D31" s="3">
        <v>6.0390899999999997E-2</v>
      </c>
      <c r="E31" s="3">
        <v>-0.34844700000000001</v>
      </c>
    </row>
    <row r="32" spans="1:5" x14ac:dyDescent="0.5">
      <c r="A32" s="5">
        <v>0.5</v>
      </c>
      <c r="B32" s="5">
        <v>28</v>
      </c>
      <c r="C32" s="3">
        <v>1.55518</v>
      </c>
      <c r="D32" s="3">
        <v>5.8003800000000001E-2</v>
      </c>
      <c r="E32" s="3">
        <v>-0.35253800000000002</v>
      </c>
    </row>
    <row r="33" spans="1:5" x14ac:dyDescent="0.5">
      <c r="A33" s="5">
        <v>0.5</v>
      </c>
      <c r="B33" s="5">
        <v>30</v>
      </c>
      <c r="C33" s="3">
        <v>1.5505500000000001</v>
      </c>
      <c r="D33" s="3">
        <v>5.5839100000000003E-2</v>
      </c>
      <c r="E33" s="3">
        <v>-0.35636000000000001</v>
      </c>
    </row>
    <row r="34" spans="1:5" x14ac:dyDescent="0.5">
      <c r="A34" s="5">
        <v>1</v>
      </c>
      <c r="B34" s="5">
        <v>2</v>
      </c>
      <c r="C34" s="5">
        <v>0.90475799999999995</v>
      </c>
      <c r="D34" s="5">
        <v>0.14721100000000001</v>
      </c>
      <c r="E34" s="5">
        <v>2.3861E-2</v>
      </c>
    </row>
    <row r="35" spans="1:5" x14ac:dyDescent="0.5">
      <c r="A35" s="5">
        <v>1</v>
      </c>
      <c r="B35" s="5">
        <v>4</v>
      </c>
      <c r="C35" s="5">
        <v>0.77658499999999997</v>
      </c>
      <c r="D35" s="5">
        <v>0.116977</v>
      </c>
      <c r="E35" s="5">
        <v>6.5500000000000003E-2</v>
      </c>
    </row>
    <row r="36" spans="1:5" x14ac:dyDescent="0.5">
      <c r="A36" s="5">
        <v>1</v>
      </c>
      <c r="B36" s="5">
        <v>6</v>
      </c>
      <c r="C36" s="5">
        <v>0.69033599999999995</v>
      </c>
      <c r="D36" s="5">
        <v>0.10288899999999999</v>
      </c>
      <c r="E36" s="5">
        <v>9.1163999999999995E-2</v>
      </c>
    </row>
    <row r="37" spans="1:5" x14ac:dyDescent="0.5">
      <c r="A37" s="5">
        <v>1</v>
      </c>
      <c r="B37" s="5">
        <v>8</v>
      </c>
      <c r="C37" s="5">
        <v>0.62211300000000003</v>
      </c>
      <c r="D37" s="5">
        <v>9.4034999999999994E-2</v>
      </c>
      <c r="E37" s="5">
        <v>0.110454</v>
      </c>
    </row>
    <row r="38" spans="1:5" x14ac:dyDescent="0.5">
      <c r="A38" s="5">
        <v>1</v>
      </c>
      <c r="B38" s="5">
        <v>10</v>
      </c>
      <c r="C38" s="5">
        <v>0.56426100000000001</v>
      </c>
      <c r="D38" s="5">
        <v>8.7718000000000004E-2</v>
      </c>
      <c r="E38" s="5">
        <v>0.12620899999999999</v>
      </c>
    </row>
    <row r="39" spans="1:5" x14ac:dyDescent="0.5">
      <c r="A39" s="5">
        <v>1</v>
      </c>
      <c r="B39" s="5">
        <v>12</v>
      </c>
      <c r="C39" s="5">
        <v>0.51325399999999999</v>
      </c>
      <c r="D39" s="5">
        <v>8.2880999999999996E-2</v>
      </c>
      <c r="E39" s="5">
        <v>0.139684</v>
      </c>
    </row>
    <row r="40" spans="1:5" x14ac:dyDescent="0.5">
      <c r="A40" s="5">
        <v>1</v>
      </c>
      <c r="B40" s="5">
        <v>14</v>
      </c>
      <c r="C40" s="5">
        <v>0.46714699999999998</v>
      </c>
      <c r="D40" s="5">
        <v>7.9002000000000003E-2</v>
      </c>
      <c r="E40" s="5">
        <v>0.15155099999999999</v>
      </c>
    </row>
    <row r="41" spans="1:5" x14ac:dyDescent="0.5">
      <c r="A41" s="5">
        <v>1</v>
      </c>
      <c r="B41" s="5">
        <v>16</v>
      </c>
      <c r="C41" s="5">
        <v>0.42473899999999998</v>
      </c>
      <c r="D41" s="5">
        <v>7.5791999999999998E-2</v>
      </c>
      <c r="E41" s="5">
        <v>0.162216</v>
      </c>
    </row>
    <row r="42" spans="1:5" x14ac:dyDescent="0.5">
      <c r="A42" s="5">
        <v>1</v>
      </c>
      <c r="B42" s="5">
        <v>18</v>
      </c>
      <c r="C42" s="5">
        <v>0.38523099999999999</v>
      </c>
      <c r="D42" s="5">
        <v>7.3071999999999998E-2</v>
      </c>
      <c r="E42" s="5">
        <v>0.17194599999999999</v>
      </c>
    </row>
    <row r="43" spans="1:5" x14ac:dyDescent="0.5">
      <c r="A43" s="5">
        <v>1</v>
      </c>
      <c r="B43" s="5">
        <v>20</v>
      </c>
      <c r="C43" s="5">
        <v>0.34806100000000001</v>
      </c>
      <c r="D43" s="5">
        <v>7.0725999999999997E-2</v>
      </c>
      <c r="E43" s="5">
        <v>0.180925</v>
      </c>
    </row>
    <row r="44" spans="1:5" x14ac:dyDescent="0.5">
      <c r="A44" s="5">
        <v>1</v>
      </c>
      <c r="B44" s="5">
        <v>22</v>
      </c>
      <c r="C44" s="3">
        <v>1.54477</v>
      </c>
      <c r="D44" s="3">
        <v>0.13685800000000001</v>
      </c>
      <c r="E44" s="3">
        <v>-0.33207100000000001</v>
      </c>
    </row>
    <row r="45" spans="1:5" x14ac:dyDescent="0.5">
      <c r="A45" s="5">
        <v>1</v>
      </c>
      <c r="B45" s="5">
        <v>24</v>
      </c>
      <c r="C45" s="3">
        <v>1.5440799999999999</v>
      </c>
      <c r="D45" s="3">
        <v>0.130163</v>
      </c>
      <c r="E45" s="3">
        <v>-0.337619</v>
      </c>
    </row>
    <row r="46" spans="1:5" x14ac:dyDescent="0.5">
      <c r="A46" s="5">
        <v>1</v>
      </c>
      <c r="B46" s="5">
        <v>26</v>
      </c>
      <c r="C46" s="3">
        <v>1.5423800000000001</v>
      </c>
      <c r="D46" s="3">
        <v>0.12426</v>
      </c>
      <c r="E46" s="3">
        <v>-0.34267500000000001</v>
      </c>
    </row>
    <row r="47" spans="1:5" x14ac:dyDescent="0.5">
      <c r="A47" s="5">
        <v>1</v>
      </c>
      <c r="B47" s="5">
        <v>28</v>
      </c>
      <c r="C47" s="3">
        <v>1.5398499999999999</v>
      </c>
      <c r="D47" s="3">
        <v>0.119001</v>
      </c>
      <c r="E47" s="3">
        <v>-0.34731800000000002</v>
      </c>
    </row>
    <row r="48" spans="1:5" x14ac:dyDescent="0.5">
      <c r="A48" s="5">
        <v>1</v>
      </c>
      <c r="B48" s="5">
        <v>30</v>
      </c>
      <c r="C48" s="3">
        <v>1.5366</v>
      </c>
      <c r="D48" s="3">
        <v>0.114277</v>
      </c>
      <c r="E48" s="3">
        <v>-0.35160799999999998</v>
      </c>
    </row>
    <row r="49" spans="1:5" x14ac:dyDescent="0.5">
      <c r="A49" s="5">
        <v>1.5</v>
      </c>
      <c r="B49" s="5">
        <v>4</v>
      </c>
      <c r="C49" s="5">
        <v>0.84676300000000004</v>
      </c>
      <c r="D49" s="5">
        <v>0.211594</v>
      </c>
      <c r="E49" s="5">
        <v>3.4550999999999998E-2</v>
      </c>
    </row>
    <row r="50" spans="1:5" x14ac:dyDescent="0.5">
      <c r="A50" s="5">
        <v>1.5</v>
      </c>
      <c r="B50" s="5">
        <v>6</v>
      </c>
      <c r="C50" s="5">
        <v>0.73313099999999998</v>
      </c>
      <c r="D50" s="5">
        <v>0.17053099999999999</v>
      </c>
      <c r="E50" s="5">
        <v>7.3501999999999998E-2</v>
      </c>
    </row>
    <row r="51" spans="1:5" x14ac:dyDescent="0.5">
      <c r="A51" s="5">
        <v>1.5</v>
      </c>
      <c r="B51" s="5">
        <v>8</v>
      </c>
      <c r="C51" s="5">
        <v>0.65324000000000004</v>
      </c>
      <c r="D51" s="5">
        <v>0.15093000000000001</v>
      </c>
      <c r="E51" s="5">
        <v>9.7934999999999994E-2</v>
      </c>
    </row>
    <row r="52" spans="1:5" x14ac:dyDescent="0.5">
      <c r="A52" s="5">
        <v>1.5</v>
      </c>
      <c r="B52" s="5">
        <v>10</v>
      </c>
      <c r="C52" s="5">
        <v>0.58884899999999996</v>
      </c>
      <c r="D52" s="5">
        <v>0.138459</v>
      </c>
      <c r="E52" s="5">
        <v>0.116461</v>
      </c>
    </row>
    <row r="53" spans="1:5" x14ac:dyDescent="0.5">
      <c r="A53" s="5">
        <v>1.5</v>
      </c>
      <c r="B53" s="5">
        <v>12</v>
      </c>
      <c r="C53" s="5">
        <v>0.53363400000000005</v>
      </c>
      <c r="D53" s="5">
        <v>0.129493</v>
      </c>
      <c r="E53" s="5">
        <v>0.13167899999999999</v>
      </c>
    </row>
    <row r="54" spans="1:5" x14ac:dyDescent="0.5">
      <c r="A54" s="5">
        <v>1.5</v>
      </c>
      <c r="B54" s="5">
        <v>14</v>
      </c>
      <c r="C54" s="5">
        <v>-1.4255500000000001</v>
      </c>
      <c r="D54" s="5">
        <v>0.30342599999999997</v>
      </c>
      <c r="E54" s="5">
        <v>0.27100299999999999</v>
      </c>
    </row>
    <row r="55" spans="1:5" x14ac:dyDescent="0.5">
      <c r="A55" s="5">
        <v>1.5</v>
      </c>
      <c r="B55" s="5">
        <v>16</v>
      </c>
      <c r="C55" s="5">
        <v>0.439994</v>
      </c>
      <c r="D55" s="5">
        <v>0.117025</v>
      </c>
      <c r="E55" s="5">
        <v>0.15629199999999999</v>
      </c>
    </row>
    <row r="56" spans="1:5" x14ac:dyDescent="0.5">
      <c r="A56" s="5">
        <v>1.5</v>
      </c>
      <c r="B56" s="5">
        <v>18</v>
      </c>
      <c r="C56" s="5">
        <v>0.39880300000000002</v>
      </c>
      <c r="D56" s="5">
        <v>0.11240600000000001</v>
      </c>
      <c r="E56" s="5">
        <v>0.16669600000000001</v>
      </c>
    </row>
    <row r="57" spans="1:5" x14ac:dyDescent="0.5">
      <c r="A57" s="5">
        <v>1.5</v>
      </c>
      <c r="B57" s="5">
        <v>20</v>
      </c>
      <c r="C57" s="5">
        <v>0.360294</v>
      </c>
      <c r="D57" s="5">
        <v>0.108482</v>
      </c>
      <c r="E57" s="5">
        <v>0.176207</v>
      </c>
    </row>
    <row r="58" spans="1:5" x14ac:dyDescent="0.5">
      <c r="A58" s="5">
        <v>1.5</v>
      </c>
      <c r="B58" s="5">
        <v>22</v>
      </c>
      <c r="C58" s="3">
        <v>1.4986999999999999</v>
      </c>
      <c r="D58" s="3">
        <v>0.22009500000000001</v>
      </c>
      <c r="E58" s="3">
        <v>-0.31740000000000002</v>
      </c>
    </row>
    <row r="59" spans="1:5" x14ac:dyDescent="0.5">
      <c r="A59" s="5">
        <v>1.5</v>
      </c>
      <c r="B59" s="5">
        <v>24</v>
      </c>
      <c r="C59" s="3">
        <v>1.50441</v>
      </c>
      <c r="D59" s="3">
        <v>0.207451</v>
      </c>
      <c r="E59" s="3">
        <v>-0.32486999999999999</v>
      </c>
    </row>
    <row r="60" spans="1:5" x14ac:dyDescent="0.5">
      <c r="A60" s="5">
        <v>1.5</v>
      </c>
      <c r="B60" s="5">
        <v>26</v>
      </c>
      <c r="C60" s="3">
        <v>1.5077100000000001</v>
      </c>
      <c r="D60" s="3">
        <v>0.19659699999999999</v>
      </c>
      <c r="E60" s="3">
        <v>-0.33145200000000002</v>
      </c>
    </row>
    <row r="61" spans="1:5" x14ac:dyDescent="0.5">
      <c r="A61" s="5">
        <v>1.5</v>
      </c>
      <c r="B61" s="5">
        <v>28</v>
      </c>
      <c r="C61" s="3">
        <v>1.50918</v>
      </c>
      <c r="D61" s="3">
        <v>0.18714700000000001</v>
      </c>
      <c r="E61" s="3">
        <v>-0.33733099999999999</v>
      </c>
    </row>
    <row r="62" spans="1:5" x14ac:dyDescent="0.5">
      <c r="A62" s="5">
        <v>1.5</v>
      </c>
      <c r="B62" s="5">
        <v>30</v>
      </c>
      <c r="C62" s="3">
        <v>1.5092000000000001</v>
      </c>
      <c r="D62" s="3">
        <v>0.178818</v>
      </c>
      <c r="E62" s="3">
        <v>-0.34264</v>
      </c>
    </row>
    <row r="63" spans="1:5" x14ac:dyDescent="0.5">
      <c r="A63" s="5">
        <v>2</v>
      </c>
      <c r="B63" s="5">
        <v>6</v>
      </c>
      <c r="C63" s="5">
        <v>0.82632399999999995</v>
      </c>
      <c r="D63" s="5">
        <v>0.313749</v>
      </c>
      <c r="E63" s="5">
        <v>2.2707000000000001E-2</v>
      </c>
    </row>
    <row r="64" spans="1:5" x14ac:dyDescent="0.5">
      <c r="A64" s="5">
        <v>2</v>
      </c>
      <c r="B64" s="5">
        <v>8</v>
      </c>
      <c r="C64" s="5">
        <v>0.71043699999999999</v>
      </c>
      <c r="D64" s="5">
        <v>0.23336299999999999</v>
      </c>
      <c r="E64" s="5">
        <v>7.2263999999999995E-2</v>
      </c>
    </row>
    <row r="65" spans="1:5" x14ac:dyDescent="0.5">
      <c r="A65" s="5">
        <v>2</v>
      </c>
      <c r="B65" s="5">
        <v>10</v>
      </c>
      <c r="C65" s="5">
        <v>0.630444</v>
      </c>
      <c r="D65" s="5">
        <v>0.20344899999999999</v>
      </c>
      <c r="E65" s="5">
        <v>9.8741999999999996E-2</v>
      </c>
    </row>
    <row r="66" spans="1:5" x14ac:dyDescent="0.5">
      <c r="A66" s="5">
        <v>2</v>
      </c>
      <c r="B66" s="5">
        <v>12</v>
      </c>
      <c r="C66" s="5">
        <v>0.56655699999999998</v>
      </c>
      <c r="D66" s="5">
        <v>0.185587</v>
      </c>
      <c r="E66" s="5">
        <v>0.118021</v>
      </c>
    </row>
    <row r="67" spans="1:5" x14ac:dyDescent="0.5">
      <c r="A67" s="5">
        <v>2</v>
      </c>
      <c r="B67" s="5">
        <v>14</v>
      </c>
      <c r="C67" s="5">
        <v>0.51193599999999995</v>
      </c>
      <c r="D67" s="5">
        <v>0.173098</v>
      </c>
      <c r="E67" s="5">
        <v>0.13358500000000001</v>
      </c>
    </row>
    <row r="68" spans="1:5" x14ac:dyDescent="0.5">
      <c r="A68" s="5">
        <v>2</v>
      </c>
      <c r="B68" s="5">
        <v>16</v>
      </c>
      <c r="C68" s="5">
        <v>-1.24132</v>
      </c>
      <c r="D68" s="5">
        <v>0.43590099999999998</v>
      </c>
      <c r="E68" s="5">
        <v>0.23270299999999999</v>
      </c>
    </row>
    <row r="69" spans="1:5" x14ac:dyDescent="0.5">
      <c r="A69" s="5">
        <v>2</v>
      </c>
      <c r="B69" s="5">
        <v>18</v>
      </c>
      <c r="C69" s="5">
        <v>0.41936600000000002</v>
      </c>
      <c r="D69" s="5">
        <v>0.15606500000000001</v>
      </c>
      <c r="E69" s="5">
        <v>0.158468</v>
      </c>
    </row>
    <row r="70" spans="1:5" x14ac:dyDescent="0.5">
      <c r="A70" s="5">
        <v>2</v>
      </c>
      <c r="B70" s="5">
        <v>20</v>
      </c>
      <c r="C70" s="5">
        <v>-1.35931</v>
      </c>
      <c r="D70" s="5">
        <v>0.36116700000000002</v>
      </c>
      <c r="E70" s="5">
        <v>0.27307100000000001</v>
      </c>
    </row>
    <row r="71" spans="1:5" x14ac:dyDescent="0.5">
      <c r="A71" s="5">
        <v>2</v>
      </c>
      <c r="B71" s="5">
        <v>22</v>
      </c>
      <c r="C71" s="3">
        <v>1.3954200000000001</v>
      </c>
      <c r="D71" s="3">
        <v>0.33157300000000001</v>
      </c>
      <c r="E71" s="3">
        <v>-0.28817599999999999</v>
      </c>
    </row>
    <row r="72" spans="1:5" x14ac:dyDescent="0.5">
      <c r="A72" s="5">
        <v>2</v>
      </c>
      <c r="B72" s="5">
        <v>24</v>
      </c>
      <c r="C72" s="3">
        <v>1.42058</v>
      </c>
      <c r="D72" s="3">
        <v>0.30719099999999999</v>
      </c>
      <c r="E72" s="3">
        <v>-0.30053299999999999</v>
      </c>
    </row>
    <row r="73" spans="1:5" x14ac:dyDescent="0.5">
      <c r="A73" s="5">
        <v>2</v>
      </c>
      <c r="B73" s="5">
        <v>26</v>
      </c>
      <c r="C73" s="3">
        <v>1.43804</v>
      </c>
      <c r="D73" s="3">
        <v>0.286999</v>
      </c>
      <c r="E73" s="3">
        <v>-0.31081199999999998</v>
      </c>
    </row>
    <row r="74" spans="1:5" x14ac:dyDescent="0.5">
      <c r="A74" s="5">
        <v>2</v>
      </c>
      <c r="B74" s="5">
        <v>28</v>
      </c>
      <c r="C74" s="3">
        <v>1.45007</v>
      </c>
      <c r="D74" s="3">
        <v>0.27004299999999998</v>
      </c>
      <c r="E74" s="3">
        <v>-0.31953500000000001</v>
      </c>
    </row>
    <row r="75" spans="1:5" x14ac:dyDescent="0.5">
      <c r="A75" s="5">
        <v>2</v>
      </c>
      <c r="B75" s="5">
        <v>30</v>
      </c>
      <c r="C75" s="3">
        <v>1.45818</v>
      </c>
      <c r="D75" s="3">
        <v>0.25557999999999997</v>
      </c>
      <c r="E75" s="3">
        <v>-0.32707799999999998</v>
      </c>
    </row>
    <row r="76" spans="1:5" x14ac:dyDescent="0.5">
      <c r="A76" s="5">
        <v>2.5</v>
      </c>
      <c r="B76" s="5">
        <v>10</v>
      </c>
      <c r="C76" s="5">
        <v>0.70790799999999998</v>
      </c>
      <c r="D76" s="5">
        <v>0.33505000000000001</v>
      </c>
      <c r="E76" s="5">
        <v>5.4212000000000003E-2</v>
      </c>
    </row>
    <row r="77" spans="1:5" x14ac:dyDescent="0.5">
      <c r="A77" s="5">
        <v>2.5</v>
      </c>
      <c r="B77" s="5">
        <v>12</v>
      </c>
      <c r="C77" s="5">
        <v>-0.64873000000000003</v>
      </c>
      <c r="D77" s="5">
        <v>0.64149100000000003</v>
      </c>
      <c r="E77" s="5">
        <v>0.10574799999999999</v>
      </c>
    </row>
    <row r="78" spans="1:5" x14ac:dyDescent="0.5">
      <c r="A78" s="5">
        <v>2.5</v>
      </c>
      <c r="B78" s="5">
        <v>14</v>
      </c>
      <c r="C78" s="5">
        <v>0.55457199999999995</v>
      </c>
      <c r="D78" s="5">
        <v>0.240148</v>
      </c>
      <c r="E78" s="5">
        <v>0.11441999999999999</v>
      </c>
    </row>
    <row r="79" spans="1:5" x14ac:dyDescent="0.5">
      <c r="A79" s="5">
        <v>2.5</v>
      </c>
      <c r="B79" s="5">
        <v>16</v>
      </c>
      <c r="C79" s="5">
        <v>0.49853500000000001</v>
      </c>
      <c r="D79" s="5">
        <v>0.221611</v>
      </c>
      <c r="E79" s="5">
        <v>0.131574</v>
      </c>
    </row>
    <row r="80" spans="1:5" x14ac:dyDescent="0.5">
      <c r="A80" s="5">
        <v>2.5</v>
      </c>
      <c r="B80" s="5">
        <v>18</v>
      </c>
      <c r="C80" s="5">
        <v>-0.96748000000000001</v>
      </c>
      <c r="D80" s="5">
        <v>0.55881800000000004</v>
      </c>
      <c r="E80" s="5">
        <v>0.18518100000000001</v>
      </c>
    </row>
    <row r="81" spans="1:5" x14ac:dyDescent="0.5">
      <c r="A81" s="5">
        <v>2.5</v>
      </c>
      <c r="B81" s="5">
        <v>20</v>
      </c>
      <c r="C81" s="5">
        <v>0.40476099999999998</v>
      </c>
      <c r="D81" s="5">
        <v>0.19784199999999999</v>
      </c>
      <c r="E81" s="5">
        <v>0.15795999999999999</v>
      </c>
    </row>
    <row r="82" spans="1:5" x14ac:dyDescent="0.5">
      <c r="A82" s="5">
        <v>2.5</v>
      </c>
      <c r="B82" s="5">
        <v>22</v>
      </c>
      <c r="C82" s="3">
        <v>1.1467700000000001</v>
      </c>
      <c r="D82" s="3">
        <v>0.48677999999999999</v>
      </c>
      <c r="E82" s="3">
        <v>-0.23136100000000001</v>
      </c>
    </row>
    <row r="83" spans="1:5" x14ac:dyDescent="0.5">
      <c r="A83" s="5">
        <v>2.5</v>
      </c>
      <c r="B83" s="5">
        <v>24</v>
      </c>
      <c r="C83" s="3">
        <v>1.2200599999999999</v>
      </c>
      <c r="D83" s="3">
        <v>0.44920300000000002</v>
      </c>
      <c r="E83" s="3">
        <v>-0.25221900000000003</v>
      </c>
    </row>
    <row r="84" spans="1:5" x14ac:dyDescent="0.5">
      <c r="A84" s="5">
        <v>2.5</v>
      </c>
      <c r="B84" s="5">
        <v>26</v>
      </c>
      <c r="C84" s="3">
        <v>1.27841</v>
      </c>
      <c r="D84" s="3">
        <v>0.414103</v>
      </c>
      <c r="E84" s="3">
        <v>-0.27052999999999999</v>
      </c>
    </row>
    <row r="85" spans="1:5" x14ac:dyDescent="0.5">
      <c r="A85" s="5">
        <v>2.5</v>
      </c>
      <c r="B85" s="5">
        <v>28</v>
      </c>
      <c r="C85" s="3">
        <v>1.32212</v>
      </c>
      <c r="D85" s="3">
        <v>0.38328800000000002</v>
      </c>
      <c r="E85" s="3">
        <v>-0.28599000000000002</v>
      </c>
    </row>
    <row r="86" spans="1:5" x14ac:dyDescent="0.5">
      <c r="A86" s="5">
        <v>2.5</v>
      </c>
      <c r="B86" s="5">
        <v>30</v>
      </c>
      <c r="C86" s="3">
        <v>1.3538399999999999</v>
      </c>
      <c r="D86" s="3">
        <v>0.35707499999999998</v>
      </c>
      <c r="E86" s="3">
        <v>-0.29886299999999999</v>
      </c>
    </row>
    <row r="87" spans="1:5" x14ac:dyDescent="0.5">
      <c r="A87" s="5">
        <v>3</v>
      </c>
      <c r="B87" s="5">
        <v>14</v>
      </c>
      <c r="C87" s="5">
        <v>0.62152300000000005</v>
      </c>
      <c r="D87" s="5">
        <v>0.41059600000000002</v>
      </c>
      <c r="E87" s="5">
        <v>5.9778999999999999E-2</v>
      </c>
    </row>
    <row r="88" spans="1:5" x14ac:dyDescent="0.5">
      <c r="A88" s="5">
        <v>3</v>
      </c>
      <c r="B88" s="5">
        <v>16</v>
      </c>
      <c r="C88" s="5">
        <v>-0.29098000000000002</v>
      </c>
      <c r="D88" s="5">
        <v>0.693245</v>
      </c>
      <c r="E88" s="5">
        <v>7.6369999999999993E-2</v>
      </c>
    </row>
    <row r="89" spans="1:5" x14ac:dyDescent="0.5">
      <c r="A89" s="5">
        <v>3</v>
      </c>
      <c r="B89" s="5">
        <v>18</v>
      </c>
      <c r="C89" s="5">
        <v>0.49384899999999998</v>
      </c>
      <c r="D89" s="5">
        <v>0.28173999999999999</v>
      </c>
      <c r="E89" s="5">
        <v>0.123894</v>
      </c>
    </row>
    <row r="90" spans="1:5" x14ac:dyDescent="0.5">
      <c r="A90" s="5">
        <v>3</v>
      </c>
      <c r="B90" s="5">
        <v>20</v>
      </c>
      <c r="C90" s="5">
        <v>0.44221700000000003</v>
      </c>
      <c r="D90" s="5">
        <v>0.26048199999999999</v>
      </c>
      <c r="E90" s="5">
        <v>0.14047799999999999</v>
      </c>
    </row>
    <row r="91" spans="1:5" x14ac:dyDescent="0.5">
      <c r="A91" s="5">
        <v>3</v>
      </c>
      <c r="B91" s="5">
        <v>22</v>
      </c>
      <c r="C91" s="3">
        <v>0.74023300000000003</v>
      </c>
      <c r="D91" s="3">
        <v>0.62386900000000001</v>
      </c>
      <c r="E91" s="3">
        <v>-0.16068499999999999</v>
      </c>
    </row>
    <row r="92" spans="1:5" x14ac:dyDescent="0.5">
      <c r="A92" s="5">
        <v>3</v>
      </c>
      <c r="B92" s="5">
        <v>24</v>
      </c>
      <c r="C92" s="3">
        <v>0.84903600000000001</v>
      </c>
      <c r="D92" s="3">
        <v>0.59531000000000001</v>
      </c>
      <c r="E92" s="3">
        <v>-0.18363199999999999</v>
      </c>
    </row>
    <row r="93" spans="1:5" x14ac:dyDescent="0.5">
      <c r="A93" s="5">
        <v>3</v>
      </c>
      <c r="B93" s="5">
        <v>26</v>
      </c>
      <c r="C93" s="3">
        <v>0.94865900000000003</v>
      </c>
      <c r="D93" s="3">
        <v>0.56399900000000003</v>
      </c>
      <c r="E93" s="3">
        <v>-0.205707</v>
      </c>
    </row>
    <row r="94" spans="1:5" x14ac:dyDescent="0.5">
      <c r="A94" s="5">
        <v>3</v>
      </c>
      <c r="B94" s="5">
        <v>28</v>
      </c>
      <c r="C94" s="3">
        <v>1.03911</v>
      </c>
      <c r="D94" s="3">
        <v>0.53038099999999999</v>
      </c>
      <c r="E94" s="3">
        <v>-0.22695399999999999</v>
      </c>
    </row>
    <row r="95" spans="1:5" x14ac:dyDescent="0.5">
      <c r="A95" s="5">
        <v>3</v>
      </c>
      <c r="B95" s="5">
        <v>30</v>
      </c>
      <c r="C95" s="3">
        <v>1.1185</v>
      </c>
      <c r="D95" s="3">
        <v>0.49570900000000001</v>
      </c>
      <c r="E95" s="3">
        <v>-0.246978</v>
      </c>
    </row>
    <row r="96" spans="1:5" x14ac:dyDescent="0.5">
      <c r="A96" s="5">
        <v>3.5</v>
      </c>
      <c r="B96" s="5">
        <v>20</v>
      </c>
      <c r="C96" s="5">
        <v>0.49634299999999998</v>
      </c>
      <c r="D96" s="5">
        <v>0.38689699999999999</v>
      </c>
      <c r="E96" s="5">
        <v>0.101078</v>
      </c>
    </row>
    <row r="97" spans="1:5" x14ac:dyDescent="0.5">
      <c r="A97" s="5">
        <v>3.5</v>
      </c>
      <c r="B97" s="5">
        <v>22</v>
      </c>
      <c r="C97" s="3">
        <v>0.44259100000000001</v>
      </c>
      <c r="D97" s="3">
        <v>0.33283499999999999</v>
      </c>
      <c r="E97" s="3">
        <v>0.12751999999999999</v>
      </c>
    </row>
    <row r="98" spans="1:5" x14ac:dyDescent="0.5">
      <c r="A98" s="5">
        <v>3.5</v>
      </c>
      <c r="B98" s="5">
        <v>24</v>
      </c>
      <c r="C98" s="3">
        <v>0.39382699999999998</v>
      </c>
      <c r="D98" s="3">
        <v>0.30495100000000003</v>
      </c>
      <c r="E98" s="3">
        <v>0.14513499999999999</v>
      </c>
    </row>
    <row r="99" spans="1:5" x14ac:dyDescent="0.5">
      <c r="A99" s="5">
        <v>3.5</v>
      </c>
      <c r="B99" s="5">
        <v>26</v>
      </c>
      <c r="C99" s="3">
        <v>0.34977799999999998</v>
      </c>
      <c r="D99" s="3">
        <v>0.28601500000000002</v>
      </c>
      <c r="E99" s="3">
        <v>0.159166</v>
      </c>
    </row>
    <row r="100" spans="1:5" x14ac:dyDescent="0.5">
      <c r="A100" s="5">
        <v>3.5</v>
      </c>
      <c r="B100" s="5">
        <v>28</v>
      </c>
      <c r="C100" s="3">
        <v>0.309255</v>
      </c>
      <c r="D100" s="3">
        <v>0.27174599999999999</v>
      </c>
      <c r="E100" s="3">
        <v>0.17110900000000001</v>
      </c>
    </row>
    <row r="101" spans="1:5" x14ac:dyDescent="0.5">
      <c r="A101" s="5">
        <v>3.5</v>
      </c>
      <c r="B101" s="5">
        <v>30</v>
      </c>
      <c r="C101" s="3">
        <v>0.27143699999999998</v>
      </c>
      <c r="D101" s="3">
        <v>0.26036199999999998</v>
      </c>
      <c r="E101" s="3">
        <v>0.181644</v>
      </c>
    </row>
    <row r="102" spans="1:5" x14ac:dyDescent="0.5">
      <c r="A102" s="5">
        <v>4</v>
      </c>
      <c r="B102" s="5">
        <v>26</v>
      </c>
      <c r="C102" s="3">
        <v>0.39163599999999998</v>
      </c>
      <c r="D102" s="3">
        <v>0.41582999999999998</v>
      </c>
      <c r="E102" s="3">
        <v>0.120472</v>
      </c>
    </row>
    <row r="103" spans="1:5" x14ac:dyDescent="0.5">
      <c r="A103" s="5">
        <v>4</v>
      </c>
      <c r="B103" s="5">
        <v>28</v>
      </c>
      <c r="C103" s="3">
        <v>0.34969699999999998</v>
      </c>
      <c r="D103" s="3">
        <v>0.36230899999999999</v>
      </c>
      <c r="E103" s="3">
        <v>0.14431099999999999</v>
      </c>
    </row>
    <row r="104" spans="1:5" x14ac:dyDescent="0.5">
      <c r="A104" s="5">
        <v>4</v>
      </c>
      <c r="B104" s="5">
        <v>30</v>
      </c>
      <c r="C104" s="3">
        <v>0.30770399999999998</v>
      </c>
      <c r="D104" s="3">
        <v>0.33466600000000002</v>
      </c>
      <c r="E104" s="3">
        <v>0.16028899999999999</v>
      </c>
    </row>
  </sheetData>
  <autoFilter ref="A1:E66" xr:uid="{EA1A80BD-048A-4210-A9AF-72DB2A34F505}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4</vt:i4>
      </vt:variant>
    </vt:vector>
  </HeadingPairs>
  <TitlesOfParts>
    <vt:vector size="5" baseType="lpstr">
      <vt:lpstr>Sheet1</vt:lpstr>
      <vt:lpstr>error</vt:lpstr>
      <vt:lpstr>gender</vt:lpstr>
      <vt:lpstr>Index!MacroTable</vt:lpstr>
      <vt:lpstr>semester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Stevenson</dc:creator>
  <cp:lastModifiedBy>Chris Stevenson</cp:lastModifiedBy>
  <dcterms:created xsi:type="dcterms:W3CDTF">2018-09-04T20:57:48Z</dcterms:created>
  <dcterms:modified xsi:type="dcterms:W3CDTF">2026-09-06T08:23:28Z</dcterms:modified>
</cp:coreProperties>
</file>