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99F30FEE-D9A4-4658-8580-C4E1FB49A14C}" xr6:coauthVersionLast="47" xr6:coauthVersionMax="47" xr10:uidLastSave="{00000000-0000-0000-0000-000000000000}"/>
  <bookViews>
    <workbookView xWindow="-98" yWindow="368" windowWidth="38596" windowHeight="21329" xr2:uid="{AA11CA11-B3EB-4AEA-8F27-63597130D8C0}"/>
  </bookViews>
  <sheets>
    <sheet name="Sheet1" sheetId="2" r:id="rId1"/>
  </sheets>
  <definedNames>
    <definedName name="CLS_SystemSeed" hidden="1">506973255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Resids" comment="PolyResids(Y, X, [order], [pmod], [S]): Y/X both univariate, [p=1] is order, [pmod=FALSE] is flag to return modified p-values, [S] std devs of Y for weighted fit">_xlfn.LAMBDA(_xlpm.Y,_xlpm.X,_xlop.order,_xlop.pmod,_xlop.S,
    _xlfn.LET(
        _xlpm.order, IF(_xlfn.ISOMITTED(_xlpm.order), 1, _xlpm.order),
        _xlpm.pmod, IF(_xlfn.ISOMITTED(_xlpm.pmod), FALSE, _xlpm.pmod),
        _xlpm.p, _xlpm.order + 1,
        _xlpm.NumFilter, IF(_xlfn.ISOMITTED(_xlpm.S), ISNUMBER(_xlpm.X) * ISNUMBER(_xlpm.Y), ISNUMBER(_xlpm.X) * ISNUMBER(_xlpm.Y) * ISNUMBER(_xlpm.S)),
        _xlpm.Yn, _xlfn.TOCOL(_xlfn._xlws.FILTER(_xlpm.Y, _xlpm.NumFilter)),
        _xlpm.Xc, _xlfn._xlws.FILTER(_xlpm.X, _xlpm.NumFilter),
        _xlpm.n, COUNT(_xlpm.Xc),
        _xlpm.sdn, IF(_xlfn.ISOMITTED(_xlpm.S), 1, _xlfn.TOCOL(_xlfn._xlws.FILTER(_xlpm.S, _xlpm.NumFilter))),
        _xlpm.wt, 1 / _xlpm.sdn ^ 2,
        _xlpm.Xn, _xlfn.HSTACK(L.Ones(_xlpm.n), _xlfn.TOCOL(_xlpm.Xc) ^ _xlfn.SEQUENCE(, _xlpm.order)),
        _xlpm.inner, MINVERSE(MMULT(TRANSPOSE(_xlpm.Xn * _xlpm.wt), _xlpm.Xn)),
        _xlpm.H, MMULT(MMULT(_xlpm.Xn, _xlpm.inner), TRANSPOSE(_xlpm.Xn * _xlpm.wt)),
        _xlpm.h_ii, L.MDiag(_xlpm.H),
        _xlpm.resids, _xlpm.Yn - MMULT(_xlpm.H, _xlpm.Yn),
        _xlpm.sres, SQRT(SUM(_xlpm.wt * _xlpm.resids ^ 2) / (_xlpm.n - _xlpm.p)),
        _xlpm.s_resids, SQRT((1 - _xlpm.h_ii) / _xlpm.wt) * _xlpm.sres,
        _xlpm.resids_std, _xlpm.resids / _xlpm.s_resids,
        _xlpm.delresids, _xlpm.resids / (1 - _xlpm.h_ii),
        _xlpm.s_del, SQRT(((_xlpm.n - _xlpm.p) * _xlpm.sres ^ 2 - _xlpm.wt * _xlpm.resids ^ 2 / (1 - _xlpm.h_ii)) / (_xlpm.n - _xlpm.p - 1)),
        _xlpm.resids_stud, _xlpm.resids / (_xlpm.s_del * SQRT((1 - _xlpm.h_ii) / _xlpm.wt)),
        _xlpm.output,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),
        IF(OR(_xlpm.sdn &lt;= 0), "ERROR: std devs must be positive", _xlpm.output)
    )
)</definedName>
    <definedName name="X">Sheet1!$A$2:$A$25</definedName>
    <definedName name="Y">Sheet1!$B$2:$B$25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" i="2" l="1" a="1"/>
  <c r="N2" i="2" a="1"/>
  <c r="E27" i="2" a="1"/>
  <c r="I27" i="2" a="1"/>
  <c r="H27" i="2" a="1"/>
  <c r="G27" i="2" a="1"/>
  <c r="F27" i="2" a="1"/>
  <c r="S2" i="2"/>
  <c r="J27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<sst xmlns="http://schemas.openxmlformats.org/spreadsheetml/2006/main" count="8" uniqueCount="8">
  <si>
    <t>Time, min</t>
  </si>
  <si>
    <t>Temp, C</t>
  </si>
  <si>
    <t>e_i</t>
  </si>
  <si>
    <t>e_i/s(e_i)</t>
  </si>
  <si>
    <t>del resids</t>
  </si>
  <si>
    <t>stud resids</t>
  </si>
  <si>
    <t>p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</si>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</sst>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"/>
    <numFmt numFmtId="166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166" fontId="0" fillId="0" borderId="0" xfId="0" applyNumberForma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Cooling data with cubic fit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3"/>
            <c:dispRSqr val="1"/>
            <c:dispEq val="1"/>
            <c:trendlineLbl>
              <c:layout>
                <c:manualLayout>
                  <c:x val="5.4589257858639183E-2"/>
                  <c:y val="-0.5244722801462724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Sheet1!$A$2:$A$25</c:f>
              <c:numCache>
                <c:formatCode>General</c:formatCode>
                <c:ptCount val="2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</c:numCache>
            </c:numRef>
          </c:xVal>
          <c:yVal>
            <c:numRef>
              <c:f>Sheet1!$B$2:$B$25</c:f>
              <c:numCache>
                <c:formatCode>#,##0.0</c:formatCode>
                <c:ptCount val="24"/>
                <c:pt idx="0">
                  <c:v>43</c:v>
                </c:pt>
                <c:pt idx="1">
                  <c:v>41.5</c:v>
                </c:pt>
                <c:pt idx="2">
                  <c:v>40</c:v>
                </c:pt>
                <c:pt idx="3">
                  <c:v>38.5</c:v>
                </c:pt>
                <c:pt idx="4">
                  <c:v>37.200000000000003</c:v>
                </c:pt>
                <c:pt idx="5">
                  <c:v>36</c:v>
                </c:pt>
                <c:pt idx="6">
                  <c:v>35</c:v>
                </c:pt>
                <c:pt idx="7">
                  <c:v>34</c:v>
                </c:pt>
                <c:pt idx="8">
                  <c:v>33</c:v>
                </c:pt>
                <c:pt idx="9">
                  <c:v>32</c:v>
                </c:pt>
                <c:pt idx="10">
                  <c:v>31.5</c:v>
                </c:pt>
                <c:pt idx="11">
                  <c:v>30.5</c:v>
                </c:pt>
                <c:pt idx="12">
                  <c:v>30</c:v>
                </c:pt>
                <c:pt idx="13">
                  <c:v>29.8</c:v>
                </c:pt>
                <c:pt idx="14">
                  <c:v>29</c:v>
                </c:pt>
                <c:pt idx="15">
                  <c:v>28.8</c:v>
                </c:pt>
                <c:pt idx="16">
                  <c:v>28</c:v>
                </c:pt>
                <c:pt idx="17">
                  <c:v>27.8</c:v>
                </c:pt>
                <c:pt idx="18">
                  <c:v>27.3</c:v>
                </c:pt>
                <c:pt idx="19">
                  <c:v>27</c:v>
                </c:pt>
                <c:pt idx="20">
                  <c:v>26.5</c:v>
                </c:pt>
                <c:pt idx="21">
                  <c:v>26.2</c:v>
                </c:pt>
                <c:pt idx="22">
                  <c:v>26</c:v>
                </c:pt>
                <c:pt idx="23">
                  <c:v>25.7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5F7-40E0-A34C-01122FBBE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741728"/>
        <c:axId val="522736448"/>
      </c:scatterChart>
      <c:valAx>
        <c:axId val="522741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Time, min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736448"/>
        <c:crosses val="autoZero"/>
        <c:crossBetween val="midCat"/>
      </c:valAx>
      <c:valAx>
        <c:axId val="522736448"/>
        <c:scaling>
          <c:orientation val="minMax"/>
          <c:min val="2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Temperature, celsius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741728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Sheet1!$E$27:$E$50</c:f>
              <c:numCache>
                <c:formatCode>General</c:formatCode>
                <c:ptCount val="2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</c:numCache>
            </c:numRef>
          </c:xVal>
          <c:yVal>
            <c:numRef>
              <c:f>Sheet1!$F$27:$F$50</c:f>
              <c:numCache>
                <c:formatCode>0.0000</c:formatCode>
                <c:ptCount val="24"/>
                <c:pt idx="0">
                  <c:v>2.9596666666666778</c:v>
                </c:pt>
                <c:pt idx="1">
                  <c:v>2.1722318840579646</c:v>
                </c:pt>
                <c:pt idx="2">
                  <c:v>1.3847971014493012</c:v>
                </c:pt>
                <c:pt idx="3">
                  <c:v>0.59736231884060942</c:v>
                </c:pt>
                <c:pt idx="4">
                  <c:v>9.927536231906231E-3</c:v>
                </c:pt>
                <c:pt idx="5">
                  <c:v>-0.47750724637681685</c:v>
                </c:pt>
                <c:pt idx="6">
                  <c:v>-0.76494202898548735</c:v>
                </c:pt>
                <c:pt idx="7">
                  <c:v>-1.0523768115941934</c:v>
                </c:pt>
                <c:pt idx="8">
                  <c:v>-1.3398115942028994</c:v>
                </c:pt>
                <c:pt idx="9">
                  <c:v>-1.6272463768115912</c:v>
                </c:pt>
                <c:pt idx="10">
                  <c:v>-1.4146811594202688</c:v>
                </c:pt>
                <c:pt idx="11">
                  <c:v>-1.7021159420289607</c:v>
                </c:pt>
                <c:pt idx="12">
                  <c:v>-1.4895507246377058</c:v>
                </c:pt>
                <c:pt idx="13">
                  <c:v>-0.97698550724636135</c:v>
                </c:pt>
                <c:pt idx="14">
                  <c:v>-1.0644202898550716</c:v>
                </c:pt>
                <c:pt idx="15">
                  <c:v>-0.55185507246376986</c:v>
                </c:pt>
                <c:pt idx="16">
                  <c:v>-0.63928985507248015</c:v>
                </c:pt>
                <c:pt idx="17">
                  <c:v>-0.12672463768118902</c:v>
                </c:pt>
                <c:pt idx="18">
                  <c:v>8.5840579710154685E-2</c:v>
                </c:pt>
                <c:pt idx="19">
                  <c:v>0.49840579710144794</c:v>
                </c:pt>
                <c:pt idx="20">
                  <c:v>0.71097101449274547</c:v>
                </c:pt>
                <c:pt idx="21">
                  <c:v>1.1235362318840387</c:v>
                </c:pt>
                <c:pt idx="22">
                  <c:v>1.636101449275376</c:v>
                </c:pt>
                <c:pt idx="23">
                  <c:v>2.0486666666666302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63E-4FBE-A049-583D932E6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4586928"/>
        <c:axId val="1374588848"/>
      </c:scatterChart>
      <c:valAx>
        <c:axId val="1374586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588848"/>
        <c:crosses val="autoZero"/>
        <c:crossBetween val="midCat"/>
      </c:valAx>
      <c:valAx>
        <c:axId val="13745888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586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Sheet1!$E$27:$E$50</c:f>
              <c:numCache>
                <c:formatCode>General</c:formatCode>
                <c:ptCount val="2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</c:numCache>
            </c:numRef>
          </c:xVal>
          <c:yVal>
            <c:numRef>
              <c:f>Sheet1!$G$27:$G$50</c:f>
              <c:numCache>
                <c:formatCode>0.0000</c:formatCode>
                <c:ptCount val="24"/>
                <c:pt idx="0">
                  <c:v>0.44473076922983523</c:v>
                </c:pt>
                <c:pt idx="1">
                  <c:v>0.31336622073459353</c:v>
                </c:pt>
                <c:pt idx="2">
                  <c:v>0.12235892368393309</c:v>
                </c:pt>
                <c:pt idx="3">
                  <c:v>-0.1282911219230698</c:v>
                </c:pt>
                <c:pt idx="4">
                  <c:v>-0.2385839160855312</c:v>
                </c:pt>
                <c:pt idx="5">
                  <c:v>-0.30851945880247911</c:v>
                </c:pt>
                <c:pt idx="6">
                  <c:v>-0.23809775007681111</c:v>
                </c:pt>
                <c:pt idx="7">
                  <c:v>-0.22731878990628474</c:v>
                </c:pt>
                <c:pt idx="8">
                  <c:v>-0.27618257829259107</c:v>
                </c:pt>
                <c:pt idx="9">
                  <c:v>-0.38468911523367666</c:v>
                </c:pt>
                <c:pt idx="10">
                  <c:v>-5.2838400730035318E-2</c:v>
                </c:pt>
                <c:pt idx="11">
                  <c:v>-0.28063043478316274</c:v>
                </c:pt>
                <c:pt idx="12">
                  <c:v>-6.8065217391808375E-2</c:v>
                </c:pt>
                <c:pt idx="13">
                  <c:v>0.38485725144267846</c:v>
                </c:pt>
                <c:pt idx="14">
                  <c:v>0.17813697172340781</c:v>
                </c:pt>
                <c:pt idx="15">
                  <c:v>0.51177394344585991</c:v>
                </c:pt>
                <c:pt idx="16">
                  <c:v>0.1857681666156239</c:v>
                </c:pt>
                <c:pt idx="17">
                  <c:v>0.40011964122845001</c:v>
                </c:pt>
                <c:pt idx="18">
                  <c:v>0.25482836728303582</c:v>
                </c:pt>
                <c:pt idx="19">
                  <c:v>0.24989434478569095</c:v>
                </c:pt>
                <c:pt idx="20">
                  <c:v>-1.4682426270283599E-2</c:v>
                </c:pt>
                <c:pt idx="21">
                  <c:v>-0.13890194588053006</c:v>
                </c:pt>
                <c:pt idx="22">
                  <c:v>-0.22276421404940194</c:v>
                </c:pt>
                <c:pt idx="23">
                  <c:v>-0.46626923076981086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DDB-4A63-9E32-FB1B956BC2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4586928"/>
        <c:axId val="1374588848"/>
      </c:scatterChart>
      <c:valAx>
        <c:axId val="1374586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588848"/>
        <c:crosses val="autoZero"/>
        <c:crossBetween val="midCat"/>
      </c:valAx>
      <c:valAx>
        <c:axId val="13745888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586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Sheet1!$E$27:$E$50</c:f>
              <c:numCache>
                <c:formatCode>General</c:formatCode>
                <c:ptCount val="2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</c:numCache>
            </c:numRef>
          </c:xVal>
          <c:yVal>
            <c:numRef>
              <c:f>Sheet1!$H$27:$H$50</c:f>
              <c:numCache>
                <c:formatCode>0.0000</c:formatCode>
                <c:ptCount val="24"/>
                <c:pt idx="0">
                  <c:v>-9.0968660974411364E-2</c:v>
                </c:pt>
                <c:pt idx="1">
                  <c:v>5.7162145427248845E-2</c:v>
                </c:pt>
                <c:pt idx="2">
                  <c:v>8.212853170264367E-2</c:v>
                </c:pt>
                <c:pt idx="3">
                  <c:v>-1.0019819151267484E-2</c:v>
                </c:pt>
                <c:pt idx="4">
                  <c:v>-1.3233224089049145E-2</c:v>
                </c:pt>
                <c:pt idx="5">
                  <c:v>-2.1462000152013161E-2</c:v>
                </c:pt>
                <c:pt idx="6">
                  <c:v>7.1343535690921556E-2</c:v>
                </c:pt>
                <c:pt idx="7">
                  <c:v>7.123306641572924E-2</c:v>
                </c:pt>
                <c:pt idx="8">
                  <c:v>-1.5743724873139797E-2</c:v>
                </c:pt>
                <c:pt idx="9">
                  <c:v>-0.18353715528385095</c:v>
                </c:pt>
                <c:pt idx="10">
                  <c:v>7.3902458222825373E-2</c:v>
                </c:pt>
                <c:pt idx="11">
                  <c:v>-0.23737520129712664</c:v>
                </c:pt>
                <c:pt idx="12">
                  <c:v>-0.11132045089767928</c:v>
                </c:pt>
                <c:pt idx="13">
                  <c:v>0.25811639245906548</c:v>
                </c:pt>
                <c:pt idx="14">
                  <c:v>-2.3014988206551124E-2</c:v>
                </c:pt>
                <c:pt idx="15">
                  <c:v>0.2513350900777489</c:v>
                </c:pt>
                <c:pt idx="16">
                  <c:v>-0.11278368972282493</c:v>
                </c:pt>
                <c:pt idx="17">
                  <c:v>9.0678355476992323E-2</c:v>
                </c:pt>
                <c:pt idx="18">
                  <c:v>-3.2229091358832562E-2</c:v>
                </c:pt>
                <c:pt idx="19">
                  <c:v>2.4543652818607598E-2</c:v>
                </c:pt>
                <c:pt idx="20">
                  <c:v>-0.13295372906112135</c:v>
                </c:pt>
                <c:pt idx="21">
                  <c:v>-9.8671553951348301E-2</c:v>
                </c:pt>
                <c:pt idx="22">
                  <c:v>3.3439861237930302E-2</c:v>
                </c:pt>
                <c:pt idx="23">
                  <c:v>6.9430199460480679E-2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700-4977-8718-C326E7F27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4586928"/>
        <c:axId val="1374588848"/>
      </c:scatterChart>
      <c:valAx>
        <c:axId val="1374586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588848"/>
        <c:crosses val="autoZero"/>
        <c:crossBetween val="midCat"/>
      </c:valAx>
      <c:valAx>
        <c:axId val="13745888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586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Sheet1!$E$27:$E$50</c:f>
              <c:numCache>
                <c:formatCode>General</c:formatCode>
                <c:ptCount val="2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</c:numCache>
            </c:numRef>
          </c:xVal>
          <c:yVal>
            <c:numRef>
              <c:f>Sheet1!$I$27:$I$50</c:f>
              <c:numCache>
                <c:formatCode>0.0000</c:formatCode>
                <c:ptCount val="24"/>
                <c:pt idx="0">
                  <c:v>-8.79558408115102E-2</c:v>
                </c:pt>
                <c:pt idx="1">
                  <c:v>5.7555121778534613E-2</c:v>
                </c:pt>
                <c:pt idx="2">
                  <c:v>8.0973418488802906E-2</c:v>
                </c:pt>
                <c:pt idx="3">
                  <c:v>-1.1889435404746962E-2</c:v>
                </c:pt>
                <c:pt idx="4">
                  <c:v>-1.519810717911696E-2</c:v>
                </c:pt>
                <c:pt idx="5">
                  <c:v>-2.3093448020155449E-2</c:v>
                </c:pt>
                <c:pt idx="6">
                  <c:v>7.0307506536565256E-2</c:v>
                </c:pt>
                <c:pt idx="7">
                  <c:v>7.0911540371611181E-2</c:v>
                </c:pt>
                <c:pt idx="8">
                  <c:v>-1.5350747822907351E-2</c:v>
                </c:pt>
                <c:pt idx="9">
                  <c:v>-0.18252494213031412</c:v>
                </c:pt>
                <c:pt idx="10">
                  <c:v>7.53671906161415E-2</c:v>
                </c:pt>
                <c:pt idx="11">
                  <c:v>-0.23567230212073298</c:v>
                </c:pt>
                <c:pt idx="12">
                  <c:v>-0.10961755100745307</c:v>
                </c:pt>
                <c:pt idx="13">
                  <c:v>0.25958112338770789</c:v>
                </c:pt>
                <c:pt idx="14">
                  <c:v>-2.2002773241528217E-2</c:v>
                </c:pt>
                <c:pt idx="15">
                  <c:v>0.25172806645808166</c:v>
                </c:pt>
                <c:pt idx="16">
                  <c:v>-0.11310521462169731</c:v>
                </c:pt>
                <c:pt idx="17">
                  <c:v>8.9642327965474777E-2</c:v>
                </c:pt>
                <c:pt idx="18">
                  <c:v>-3.3860538869195267E-2</c:v>
                </c:pt>
                <c:pt idx="19">
                  <c:v>2.257877167025768E-2</c:v>
                </c:pt>
                <c:pt idx="20">
                  <c:v>-0.13482334409657071</c:v>
                </c:pt>
                <c:pt idx="21">
                  <c:v>-9.9826666675731701E-2</c:v>
                </c:pt>
                <c:pt idx="22">
                  <c:v>3.3832837773651647E-2</c:v>
                </c:pt>
                <c:pt idx="23">
                  <c:v>7.2443020286158344E-2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6E9-4947-92FA-B30C7B295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4586928"/>
        <c:axId val="1374588848"/>
      </c:scatterChart>
      <c:valAx>
        <c:axId val="1374586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588848"/>
        <c:crosses val="autoZero"/>
        <c:crossBetween val="midCat"/>
      </c:valAx>
      <c:valAx>
        <c:axId val="13745888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586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492917</xdr:colOff>
      <xdr:row>0</xdr:row>
      <xdr:rowOff>73816</xdr:rowOff>
    </xdr:from>
    <xdr:to>
      <xdr:col>11</xdr:col>
      <xdr:colOff>433387</xdr:colOff>
      <xdr:row>19</xdr:row>
      <xdr:rowOff>23811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EDE1C45-920D-4AA1-41CC-D5ECE60D59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531017</xdr:colOff>
      <xdr:row>19</xdr:row>
      <xdr:rowOff>69056</xdr:rowOff>
    </xdr:from>
    <xdr:to>
      <xdr:col>11</xdr:col>
      <xdr:colOff>314324</xdr:colOff>
      <xdr:row>22</xdr:row>
      <xdr:rowOff>28575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3241D6C-CBE9-7F3C-8CC9-DC2D064CEB94}"/>
            </a:ext>
          </a:extLst>
        </xdr:cNvPr>
        <xdr:cNvSpPr txBox="1"/>
      </xdr:nvSpPr>
      <xdr:spPr>
        <a:xfrm>
          <a:off x="2474117" y="3574256"/>
          <a:ext cx="4964907" cy="5024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Data is</a:t>
          </a:r>
          <a:r>
            <a:rPr lang="en-US" sz="1100" baseline="0"/>
            <a:t> from water cooling to room temperature. Newton's Law of Cooling predicts an exponential decay but it can be approximated by a cubic polynomial fit.</a:t>
          </a:r>
          <a:endParaRPr lang="en-US" sz="1100"/>
        </a:p>
      </xdr:txBody>
    </xdr:sp>
    <xdr:clientData/>
  </xdr:twoCellAnchor>
  <xdr:twoCellAnchor>
    <xdr:from>
      <xdr:col>8</xdr:col>
      <xdr:colOff>854868</xdr:colOff>
      <xdr:row>27</xdr:row>
      <xdr:rowOff>111918</xdr:rowOff>
    </xdr:from>
    <xdr:to>
      <xdr:col>18</xdr:col>
      <xdr:colOff>100013</xdr:colOff>
      <xdr:row>55</xdr:row>
      <xdr:rowOff>64294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CC35B392-B887-6E40-F080-F691786203C0}"/>
            </a:ext>
          </a:extLst>
        </xdr:cNvPr>
        <xdr:cNvGrpSpPr/>
      </xdr:nvGrpSpPr>
      <xdr:grpSpPr>
        <a:xfrm>
          <a:off x="5569743" y="5069681"/>
          <a:ext cx="5931695" cy="5019676"/>
          <a:chOff x="8055768" y="4226719"/>
          <a:chExt cx="5931695" cy="5019676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2F6C4F58-E0C2-07C4-3E4E-9D08957F76C1}"/>
              </a:ext>
            </a:extLst>
          </xdr:cNvPr>
          <xdr:cNvGraphicFramePr/>
        </xdr:nvGraphicFramePr>
        <xdr:xfrm>
          <a:off x="8055768" y="4226719"/>
          <a:ext cx="4572000" cy="115966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5" name="Chart 4">
            <a:extLst>
              <a:ext uri="{FF2B5EF4-FFF2-40B4-BE49-F238E27FC236}">
                <a16:creationId xmlns:a16="http://schemas.microsoft.com/office/drawing/2014/main" id="{7839A08F-1441-4CB0-85AA-72ED96632E5D}"/>
              </a:ext>
            </a:extLst>
          </xdr:cNvPr>
          <xdr:cNvGraphicFramePr>
            <a:graphicFrameLocks/>
          </xdr:cNvGraphicFramePr>
        </xdr:nvGraphicFramePr>
        <xdr:xfrm>
          <a:off x="8067675" y="5534026"/>
          <a:ext cx="4572000" cy="115966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6" name="Chart 5">
            <a:extLst>
              <a:ext uri="{FF2B5EF4-FFF2-40B4-BE49-F238E27FC236}">
                <a16:creationId xmlns:a16="http://schemas.microsoft.com/office/drawing/2014/main" id="{C325793E-FC2F-43C1-87D4-9FC44CC0E1D5}"/>
              </a:ext>
            </a:extLst>
          </xdr:cNvPr>
          <xdr:cNvGraphicFramePr>
            <a:graphicFrameLocks/>
          </xdr:cNvGraphicFramePr>
        </xdr:nvGraphicFramePr>
        <xdr:xfrm>
          <a:off x="8067675" y="6819901"/>
          <a:ext cx="4572000" cy="115966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7" name="Chart 6">
            <a:extLst>
              <a:ext uri="{FF2B5EF4-FFF2-40B4-BE49-F238E27FC236}">
                <a16:creationId xmlns:a16="http://schemas.microsoft.com/office/drawing/2014/main" id="{FC761A91-DAC6-4397-8689-A3C260A752FE}"/>
              </a:ext>
            </a:extLst>
          </xdr:cNvPr>
          <xdr:cNvGraphicFramePr>
            <a:graphicFrameLocks/>
          </xdr:cNvGraphicFramePr>
        </xdr:nvGraphicFramePr>
        <xdr:xfrm>
          <a:off x="8067675" y="8086726"/>
          <a:ext cx="4572000" cy="115966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97DA0B9C-70C6-C474-EE97-BB786DAB3625}"/>
              </a:ext>
            </a:extLst>
          </xdr:cNvPr>
          <xdr:cNvSpPr txBox="1"/>
        </xdr:nvSpPr>
        <xdr:spPr>
          <a:xfrm>
            <a:off x="12668251" y="4710113"/>
            <a:ext cx="933450" cy="26193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First order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AD3716BA-38C5-42F9-9634-84578C4FB4C8}"/>
              </a:ext>
            </a:extLst>
          </xdr:cNvPr>
          <xdr:cNvSpPr txBox="1"/>
        </xdr:nvSpPr>
        <xdr:spPr>
          <a:xfrm>
            <a:off x="12658726" y="5905500"/>
            <a:ext cx="1281112" cy="26193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Second order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D2440C9F-3422-41F9-BE00-BFFD3D8FDEC3}"/>
              </a:ext>
            </a:extLst>
          </xdr:cNvPr>
          <xdr:cNvSpPr txBox="1"/>
        </xdr:nvSpPr>
        <xdr:spPr>
          <a:xfrm>
            <a:off x="12687301" y="7210425"/>
            <a:ext cx="1281112" cy="26193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Third order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A7FE19E4-F080-4025-850F-543ABCD0E6CF}"/>
              </a:ext>
            </a:extLst>
          </xdr:cNvPr>
          <xdr:cNvSpPr txBox="1"/>
        </xdr:nvSpPr>
        <xdr:spPr>
          <a:xfrm>
            <a:off x="12706351" y="8424863"/>
            <a:ext cx="1281112" cy="26193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Fourth order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66A6300-A47D-4656-8744-48480DA2E0E3}">
  <we:reference id="81ae7f57-2760-4043-a9cb-e0d36209e808" version="1.3.0.0" store="EXCatalog" storeType="EXCatalog"/>
  <we:alternateReferences>
    <we:reference id="WA200003696" version="1.3.0.0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2B89A-08B8-4AF2-8658-E2087BCAC700}">
  <dimension ref="A1:S74"/>
  <sheetViews>
    <sheetView tabSelected="1" workbookViewId="0">
      <selection activeCell="B12" sqref="B12"/>
    </sheetView>
  </sheetViews>
  <sheetFormatPr defaultRowHeight="14.25" x14ac:dyDescent="0.45"/>
  <cols>
    <col min="3" max="3" width="2.53125" customWidth="1"/>
    <col min="9" max="9" width="12" bestFit="1" customWidth="1"/>
  </cols>
  <sheetData>
    <row r="1" spans="1:19" x14ac:dyDescent="0.45">
      <c r="A1" s="1" t="s">
        <v>0</v>
      </c>
      <c r="B1" s="1" t="s">
        <v>1</v>
      </c>
      <c r="C1" s="1"/>
      <c r="M1" s="2" t="s">
        <v>7</v>
      </c>
      <c r="N1" s="2" t="s">
        <v>2</v>
      </c>
      <c r="O1" t="s">
        <v>3</v>
      </c>
      <c r="P1" t="s">
        <v>4</v>
      </c>
      <c r="Q1" t="s">
        <v>5</v>
      </c>
      <c r="R1" s="2" t="s">
        <v>6</v>
      </c>
    </row>
    <row r="2" spans="1:19" ht="14.65" customHeight="1" x14ac:dyDescent="0.55000000000000004">
      <c r="A2" s="2">
        <v>7</v>
      </c>
      <c r="B2" s="4">
        <v>43</v>
      </c>
      <c r="C2" s="3"/>
      <c r="D2" s="6"/>
      <c r="M2" s="2" cm="1">
        <f t="array" ref="M2:M25">X</f>
        <v>7</v>
      </c>
      <c r="N2" s="8" cm="1">
        <f t="array" ref="N2:R25">L.PolyResids(Y,X,3,1)</f>
        <v>-9.0968660974411364E-2</v>
      </c>
      <c r="O2" s="8">
        <v>-1.0068377713454106</v>
      </c>
      <c r="P2" s="8">
        <v>-0.18029361943546349</v>
      </c>
      <c r="Q2" s="8">
        <v>-1.0072015507145322</v>
      </c>
      <c r="R2" s="10">
        <v>7.8358470829865192</v>
      </c>
      <c r="S2" s="6" t="str">
        <f ca="1">_xlfn.FORMULATEXT(N2)</f>
        <v>=L.PolyResids(Y,X,3,1)</v>
      </c>
    </row>
    <row r="3" spans="1:19" x14ac:dyDescent="0.45">
      <c r="A3" s="2">
        <v>8</v>
      </c>
      <c r="B3" s="4">
        <v>41.5</v>
      </c>
      <c r="C3" s="3"/>
      <c r="M3" s="2">
        <v>8</v>
      </c>
      <c r="N3" s="8">
        <v>5.7162145427248845E-2</v>
      </c>
      <c r="O3" s="8">
        <v>0.52473602873606362</v>
      </c>
      <c r="P3" s="8">
        <v>7.7933899656186759E-2</v>
      </c>
      <c r="Q3" s="8">
        <v>0.51500685372849031</v>
      </c>
      <c r="R3" s="10">
        <v>14.699711121423206</v>
      </c>
    </row>
    <row r="4" spans="1:19" x14ac:dyDescent="0.45">
      <c r="A4" s="2">
        <v>9</v>
      </c>
      <c r="B4" s="4">
        <v>40</v>
      </c>
      <c r="C4" s="3"/>
      <c r="M4" s="2">
        <v>9</v>
      </c>
      <c r="N4" s="8">
        <v>8.212853170264367E-2</v>
      </c>
      <c r="O4" s="8">
        <v>0.7053379655409876</v>
      </c>
      <c r="P4" s="8">
        <v>9.8006216390626233E-2</v>
      </c>
      <c r="Q4" s="8">
        <v>0.69619185231235714</v>
      </c>
      <c r="R4" s="10">
        <v>11.873710235354347</v>
      </c>
    </row>
    <row r="5" spans="1:19" x14ac:dyDescent="0.45">
      <c r="A5" s="2">
        <v>10</v>
      </c>
      <c r="B5" s="4">
        <v>38.5</v>
      </c>
      <c r="C5" s="3"/>
      <c r="M5" s="2">
        <v>10</v>
      </c>
      <c r="N5" s="8">
        <v>-1.0019819151267484E-2</v>
      </c>
      <c r="O5" s="8">
        <v>-8.4290257699536644E-2</v>
      </c>
      <c r="P5" s="8">
        <v>-1.1472235152391118E-2</v>
      </c>
      <c r="Q5" s="8">
        <v>-8.2170577238870418E-2</v>
      </c>
      <c r="R5" s="10">
        <v>22.448893137785831</v>
      </c>
    </row>
    <row r="6" spans="1:19" x14ac:dyDescent="0.45">
      <c r="A6" s="2">
        <v>11</v>
      </c>
      <c r="B6" s="4">
        <v>37.200000000000003</v>
      </c>
      <c r="C6" s="3"/>
      <c r="M6" s="2">
        <v>11</v>
      </c>
      <c r="N6" s="8">
        <v>-1.3233224089049145E-2</v>
      </c>
      <c r="O6" s="8">
        <v>-0.11111987094694961</v>
      </c>
      <c r="P6" s="8">
        <v>-1.5096315026685875E-2</v>
      </c>
      <c r="Q6" s="8">
        <v>-0.10833970158974163</v>
      </c>
      <c r="R6" s="10">
        <v>21.956692329920585</v>
      </c>
    </row>
    <row r="7" spans="1:19" x14ac:dyDescent="0.45">
      <c r="A7" s="2">
        <v>12</v>
      </c>
      <c r="B7" s="4">
        <v>36</v>
      </c>
      <c r="C7" s="3"/>
      <c r="M7" s="2">
        <v>12</v>
      </c>
      <c r="N7" s="8">
        <v>-2.1462000152013161E-2</v>
      </c>
      <c r="O7" s="8">
        <v>-0.18088206724266326</v>
      </c>
      <c r="P7" s="8">
        <v>-2.4664595197751767E-2</v>
      </c>
      <c r="Q7" s="8">
        <v>-0.17644641584969756</v>
      </c>
      <c r="R7" s="10">
        <v>20.683449641507973</v>
      </c>
    </row>
    <row r="8" spans="1:19" x14ac:dyDescent="0.45">
      <c r="A8" s="2">
        <v>13</v>
      </c>
      <c r="B8" s="4">
        <v>35</v>
      </c>
      <c r="C8" s="3"/>
      <c r="M8" s="2">
        <v>13</v>
      </c>
      <c r="N8" s="8">
        <v>7.1343535690921556E-2</v>
      </c>
      <c r="O8" s="8">
        <v>0.60272915967923035</v>
      </c>
      <c r="P8" s="8">
        <v>8.2384011921112429E-2</v>
      </c>
      <c r="Q8" s="8">
        <v>0.59287693701096389</v>
      </c>
      <c r="R8" s="10">
        <v>13.446114911544168</v>
      </c>
    </row>
    <row r="9" spans="1:19" x14ac:dyDescent="0.45">
      <c r="A9" s="2">
        <v>14</v>
      </c>
      <c r="B9" s="4">
        <v>34</v>
      </c>
      <c r="C9" s="3"/>
      <c r="M9" s="2">
        <v>14</v>
      </c>
      <c r="N9" s="8">
        <v>7.123306641572924E-2</v>
      </c>
      <c r="O9" s="8">
        <v>0.60095251237924907</v>
      </c>
      <c r="P9" s="8">
        <v>8.2026056032307518E-2</v>
      </c>
      <c r="Q9" s="8">
        <v>0.59109714526651935</v>
      </c>
      <c r="R9" s="10">
        <v>13.474132729158192</v>
      </c>
    </row>
    <row r="10" spans="1:19" x14ac:dyDescent="0.45">
      <c r="A10" s="2">
        <v>15</v>
      </c>
      <c r="B10" s="4">
        <v>33</v>
      </c>
      <c r="C10" s="3"/>
      <c r="M10" s="2">
        <v>15</v>
      </c>
      <c r="N10" s="8">
        <v>-1.5743724873139797E-2</v>
      </c>
      <c r="O10" s="8">
        <v>-0.13217449279371379</v>
      </c>
      <c r="P10" s="8">
        <v>-1.7953162980719483E-2</v>
      </c>
      <c r="Q10" s="8">
        <v>-0.12888406261226215</v>
      </c>
      <c r="R10" s="10">
        <v>21.571294139347621</v>
      </c>
    </row>
    <row r="11" spans="1:19" x14ac:dyDescent="0.45">
      <c r="A11" s="2">
        <v>16</v>
      </c>
      <c r="B11" s="4">
        <v>32</v>
      </c>
      <c r="C11" s="3"/>
      <c r="M11" s="2">
        <v>16</v>
      </c>
      <c r="N11" s="8">
        <v>-0.18353715528385095</v>
      </c>
      <c r="O11" s="8">
        <v>-1.5308781454512015</v>
      </c>
      <c r="P11" s="8">
        <v>-0.20659053028034011</v>
      </c>
      <c r="Q11" s="8">
        <v>-1.5880573978507422</v>
      </c>
      <c r="R11" s="10">
        <v>3.0906156997561469</v>
      </c>
    </row>
    <row r="12" spans="1:19" x14ac:dyDescent="0.45">
      <c r="A12" s="2">
        <v>17</v>
      </c>
      <c r="B12" s="4">
        <v>31.5</v>
      </c>
      <c r="C12" s="3"/>
      <c r="M12" s="2">
        <v>17</v>
      </c>
      <c r="N12" s="8">
        <v>7.3902458222825373E-2</v>
      </c>
      <c r="O12" s="8">
        <v>0.61279848504848167</v>
      </c>
      <c r="P12" s="8">
        <v>8.2210945210680841E-2</v>
      </c>
      <c r="Q12" s="8">
        <v>0.60296961341256872</v>
      </c>
      <c r="R12" s="10">
        <v>13.287813301043313</v>
      </c>
    </row>
    <row r="13" spans="1:19" x14ac:dyDescent="0.45">
      <c r="A13" s="2">
        <v>18</v>
      </c>
      <c r="B13" s="4">
        <v>30.5</v>
      </c>
      <c r="C13" s="3"/>
      <c r="M13" s="2">
        <v>18</v>
      </c>
      <c r="N13" s="8">
        <v>-0.23737520129712664</v>
      </c>
      <c r="O13" s="8">
        <v>-1.9615427309702915</v>
      </c>
      <c r="P13" s="8">
        <v>-0.26224871020373153</v>
      </c>
      <c r="Q13" s="8">
        <v>-2.1274370288151334</v>
      </c>
      <c r="R13" s="10">
        <v>1.1207939660113579</v>
      </c>
    </row>
    <row r="14" spans="1:19" ht="15.75" x14ac:dyDescent="0.5">
      <c r="A14" s="2">
        <v>19</v>
      </c>
      <c r="B14" s="5">
        <v>30</v>
      </c>
      <c r="C14" s="3"/>
      <c r="M14" s="2">
        <v>19</v>
      </c>
      <c r="N14" s="8">
        <v>-0.11132045089767928</v>
      </c>
      <c r="O14" s="8">
        <v>-0.91989314837211622</v>
      </c>
      <c r="P14" s="8">
        <v>-0.1229852339574099</v>
      </c>
      <c r="Q14" s="8">
        <v>-0.91619253533174139</v>
      </c>
      <c r="R14" s="10">
        <v>8.9051729095182353</v>
      </c>
    </row>
    <row r="15" spans="1:19" x14ac:dyDescent="0.45">
      <c r="A15" s="2">
        <v>20</v>
      </c>
      <c r="B15" s="4">
        <v>29.8</v>
      </c>
      <c r="C15" s="3"/>
      <c r="M15" s="2">
        <v>20</v>
      </c>
      <c r="N15" s="8">
        <v>0.25811639245906548</v>
      </c>
      <c r="O15" s="8">
        <v>2.1402986865224412</v>
      </c>
      <c r="P15" s="8">
        <v>0.28713513878590224</v>
      </c>
      <c r="Q15" s="8">
        <v>2.3758628658523868</v>
      </c>
      <c r="R15" s="10">
        <v>0.67638402660178976</v>
      </c>
    </row>
    <row r="16" spans="1:19" x14ac:dyDescent="0.45">
      <c r="A16" s="2">
        <v>21</v>
      </c>
      <c r="B16" s="4">
        <v>29</v>
      </c>
      <c r="C16" s="3"/>
      <c r="M16" s="2">
        <v>21</v>
      </c>
      <c r="N16" s="8">
        <v>-2.3014988206551124E-2</v>
      </c>
      <c r="O16" s="8">
        <v>-0.19196735619409189</v>
      </c>
      <c r="P16" s="8">
        <v>-2.5905809701766071E-2</v>
      </c>
      <c r="Q16" s="8">
        <v>-0.1872792515993674</v>
      </c>
      <c r="R16" s="10">
        <v>20.482250477670874</v>
      </c>
    </row>
    <row r="17" spans="1:18" x14ac:dyDescent="0.45">
      <c r="A17" s="2">
        <v>22</v>
      </c>
      <c r="B17" s="4">
        <v>28.8</v>
      </c>
      <c r="C17" s="3"/>
      <c r="M17" s="2">
        <v>22</v>
      </c>
      <c r="N17" s="8">
        <v>0.2513350900777489</v>
      </c>
      <c r="O17" s="8">
        <v>2.1100526285849863</v>
      </c>
      <c r="P17" s="8">
        <v>0.28660687806083213</v>
      </c>
      <c r="Q17" s="8">
        <v>2.3325841515586778</v>
      </c>
      <c r="R17" s="10">
        <v>0.73965358277232807</v>
      </c>
    </row>
    <row r="18" spans="1:18" x14ac:dyDescent="0.45">
      <c r="A18" s="2">
        <v>23</v>
      </c>
      <c r="B18" s="4">
        <v>28</v>
      </c>
      <c r="C18" s="3"/>
      <c r="M18" s="2">
        <v>23</v>
      </c>
      <c r="N18" s="8">
        <v>-0.11278368972282493</v>
      </c>
      <c r="O18" s="8">
        <v>-0.95149128213529954</v>
      </c>
      <c r="P18" s="8">
        <v>-0.12987228710248869</v>
      </c>
      <c r="Q18" s="8">
        <v>-0.94912977929382325</v>
      </c>
      <c r="R18" s="10">
        <v>8.5073271910692991</v>
      </c>
    </row>
    <row r="19" spans="1:18" x14ac:dyDescent="0.45">
      <c r="A19" s="2">
        <v>24</v>
      </c>
      <c r="B19" s="4">
        <v>27.8</v>
      </c>
      <c r="C19" s="3"/>
      <c r="M19" s="2">
        <v>24</v>
      </c>
      <c r="N19" s="8">
        <v>9.0678355476992323E-2</v>
      </c>
      <c r="O19" s="8">
        <v>0.76607485833781297</v>
      </c>
      <c r="P19" s="8">
        <v>0.10471091243595081</v>
      </c>
      <c r="Q19" s="8">
        <v>0.75787963332029096</v>
      </c>
      <c r="R19" s="10">
        <v>10.987698874004309</v>
      </c>
    </row>
    <row r="20" spans="1:18" x14ac:dyDescent="0.45">
      <c r="A20" s="2">
        <v>25</v>
      </c>
      <c r="B20" s="4">
        <v>27.3</v>
      </c>
      <c r="C20" s="3"/>
      <c r="M20" s="2">
        <v>25</v>
      </c>
      <c r="N20" s="8">
        <v>-3.2229091358832562E-2</v>
      </c>
      <c r="O20" s="8">
        <v>-0.27162727746936038</v>
      </c>
      <c r="P20" s="8">
        <v>-3.7038369505482116E-2</v>
      </c>
      <c r="Q20" s="8">
        <v>-0.26523921611100221</v>
      </c>
      <c r="R20" s="10">
        <v>19.048357518126771</v>
      </c>
    </row>
    <row r="21" spans="1:18" x14ac:dyDescent="0.45">
      <c r="A21" s="2">
        <v>26</v>
      </c>
      <c r="B21" s="4">
        <v>27</v>
      </c>
      <c r="C21" s="3"/>
      <c r="M21" s="2">
        <v>26</v>
      </c>
      <c r="N21" s="8">
        <v>2.4543652818607598E-2</v>
      </c>
      <c r="O21" s="8">
        <v>0.20609395831415744</v>
      </c>
      <c r="P21" s="8">
        <v>2.7999126468501175E-2</v>
      </c>
      <c r="Q21" s="8">
        <v>0.20108918640098725</v>
      </c>
      <c r="R21" s="10">
        <v>20.226381755582089</v>
      </c>
    </row>
    <row r="22" spans="1:18" x14ac:dyDescent="0.45">
      <c r="A22" s="2">
        <v>27</v>
      </c>
      <c r="B22" s="4">
        <v>26.5</v>
      </c>
      <c r="C22" s="3"/>
      <c r="M22" s="2">
        <v>27</v>
      </c>
      <c r="N22" s="8">
        <v>-0.13295372906112135</v>
      </c>
      <c r="O22" s="8">
        <v>-1.1184537281053719</v>
      </c>
      <c r="P22" s="8">
        <v>-0.1522259455135628</v>
      </c>
      <c r="Q22" s="8">
        <v>-1.1259135815742203</v>
      </c>
      <c r="R22" s="10">
        <v>6.5813595416208637</v>
      </c>
    </row>
    <row r="23" spans="1:18" x14ac:dyDescent="0.45">
      <c r="A23" s="2">
        <v>28</v>
      </c>
      <c r="B23" s="4">
        <v>26.2</v>
      </c>
      <c r="C23" s="3"/>
      <c r="M23" s="2">
        <v>28</v>
      </c>
      <c r="N23" s="8">
        <v>-9.8671553951348301E-2</v>
      </c>
      <c r="O23" s="8">
        <v>-0.84741309357388916</v>
      </c>
      <c r="P23" s="8">
        <v>-0.11774745594101213</v>
      </c>
      <c r="Q23" s="8">
        <v>-0.84119592135610022</v>
      </c>
      <c r="R23" s="10">
        <v>9.8568155990738013</v>
      </c>
    </row>
    <row r="24" spans="1:18" x14ac:dyDescent="0.45">
      <c r="A24" s="2">
        <v>29</v>
      </c>
      <c r="B24" s="4">
        <v>26</v>
      </c>
      <c r="C24" s="3"/>
      <c r="M24" s="2">
        <v>29</v>
      </c>
      <c r="N24" s="8">
        <v>3.3439861237930302E-2</v>
      </c>
      <c r="O24" s="8">
        <v>0.30697063338551134</v>
      </c>
      <c r="P24" s="8">
        <v>4.559133970138865E-2</v>
      </c>
      <c r="Q24" s="8">
        <v>0.29990530670193261</v>
      </c>
      <c r="R24" s="10">
        <v>18.420138881320398</v>
      </c>
    </row>
    <row r="25" spans="1:18" x14ac:dyDescent="0.45">
      <c r="A25" s="2">
        <v>30</v>
      </c>
      <c r="B25" s="4">
        <v>25.7</v>
      </c>
      <c r="C25" s="3"/>
      <c r="D25" s="2"/>
      <c r="E25" s="2"/>
      <c r="F25" s="2"/>
      <c r="G25" s="2"/>
      <c r="I25" s="7"/>
      <c r="J25" s="2"/>
      <c r="K25" s="2"/>
      <c r="L25" s="2"/>
      <c r="M25" s="2">
        <v>30</v>
      </c>
      <c r="N25" s="8">
        <v>6.9430199460480679E-2</v>
      </c>
      <c r="O25" s="8">
        <v>0.76845087681918511</v>
      </c>
      <c r="P25" s="8">
        <v>0.13760587244848982</v>
      </c>
      <c r="Q25" s="8">
        <v>0.76030163498956849</v>
      </c>
      <c r="R25" s="10">
        <v>10.953747145965728</v>
      </c>
    </row>
    <row r="26" spans="1:18" x14ac:dyDescent="0.45">
      <c r="A26" s="2"/>
      <c r="D26" s="2"/>
      <c r="E26" s="2"/>
      <c r="F26" s="2">
        <v>1</v>
      </c>
      <c r="G26" s="2">
        <v>2</v>
      </c>
      <c r="H26" s="2">
        <v>3</v>
      </c>
      <c r="I26" s="2">
        <v>4</v>
      </c>
      <c r="J26" s="2"/>
      <c r="K26" s="2"/>
      <c r="L26" s="2"/>
      <c r="M26" s="2"/>
    </row>
    <row r="27" spans="1:18" ht="18" x14ac:dyDescent="0.55000000000000004">
      <c r="A27" s="2"/>
      <c r="D27" s="2"/>
      <c r="E27" s="2" cm="1">
        <f t="array" ref="E27:E50">X</f>
        <v>7</v>
      </c>
      <c r="F27" s="8" cm="1">
        <f t="array" ref="F27:F50">_xlfn.TAKE(L.PolyResids(Y,X,F26),,1)</f>
        <v>2.9596666666666778</v>
      </c>
      <c r="G27" s="8" cm="1">
        <f t="array" ref="G27:G50">_xlfn.TAKE(L.PolyResids(Y,X,G26),,1)</f>
        <v>0.44473076922983523</v>
      </c>
      <c r="H27" s="8" cm="1">
        <f t="array" ref="H27:H50">_xlfn.TAKE(L.PolyResids(Y,X,H26),,1)</f>
        <v>-9.0968660974411364E-2</v>
      </c>
      <c r="I27" s="8" cm="1">
        <f t="array" ref="I27:I50">_xlfn.TAKE(L.PolyResids(Y,X,I26),,1)</f>
        <v>-8.79558408115102E-2</v>
      </c>
      <c r="J27" s="9" t="str">
        <f ca="1">_xlfn.FORMULATEXT(I27)</f>
        <v>=TAKE(L.PolyResids(Y,X,I26),,1)</v>
      </c>
      <c r="K27" s="2"/>
      <c r="L27" s="2"/>
      <c r="M27" s="2"/>
    </row>
    <row r="28" spans="1:18" x14ac:dyDescent="0.45">
      <c r="A28" s="2"/>
      <c r="D28" s="2"/>
      <c r="E28" s="2">
        <v>8</v>
      </c>
      <c r="F28" s="8">
        <v>2.1722318840579646</v>
      </c>
      <c r="G28" s="8">
        <v>0.31336622073459353</v>
      </c>
      <c r="H28" s="8">
        <v>5.7162145427248845E-2</v>
      </c>
      <c r="I28" s="8">
        <v>5.7555121778534613E-2</v>
      </c>
      <c r="J28" s="2"/>
      <c r="K28" s="2"/>
      <c r="L28" s="2"/>
      <c r="M28" s="2"/>
    </row>
    <row r="29" spans="1:18" x14ac:dyDescent="0.45">
      <c r="A29" s="2"/>
      <c r="D29" s="2"/>
      <c r="E29" s="2">
        <v>9</v>
      </c>
      <c r="F29" s="8">
        <v>1.3847971014493012</v>
      </c>
      <c r="G29" s="8">
        <v>0.12235892368393309</v>
      </c>
      <c r="H29" s="8">
        <v>8.212853170264367E-2</v>
      </c>
      <c r="I29" s="8">
        <v>8.0973418488802906E-2</v>
      </c>
      <c r="J29" s="2"/>
      <c r="K29" s="2"/>
      <c r="L29" s="2"/>
      <c r="M29" s="2"/>
    </row>
    <row r="30" spans="1:18" x14ac:dyDescent="0.45">
      <c r="A30" s="2"/>
      <c r="E30" s="2">
        <v>10</v>
      </c>
      <c r="F30" s="8">
        <v>0.59736231884060942</v>
      </c>
      <c r="G30" s="8">
        <v>-0.1282911219230698</v>
      </c>
      <c r="H30" s="8">
        <v>-1.0019819151267484E-2</v>
      </c>
      <c r="I30" s="8">
        <v>-1.1889435404746962E-2</v>
      </c>
      <c r="J30" s="2"/>
      <c r="K30" s="2"/>
      <c r="L30" s="2"/>
      <c r="M30" s="2"/>
    </row>
    <row r="31" spans="1:18" x14ac:dyDescent="0.45">
      <c r="A31" s="2"/>
      <c r="E31" s="2">
        <v>11</v>
      </c>
      <c r="F31" s="8">
        <v>9.927536231906231E-3</v>
      </c>
      <c r="G31" s="8">
        <v>-0.2385839160855312</v>
      </c>
      <c r="H31" s="8">
        <v>-1.3233224089049145E-2</v>
      </c>
      <c r="I31" s="8">
        <v>-1.519810717911696E-2</v>
      </c>
      <c r="J31" s="2"/>
      <c r="K31" s="2"/>
      <c r="L31" s="2"/>
      <c r="M31" s="2"/>
    </row>
    <row r="32" spans="1:18" x14ac:dyDescent="0.45">
      <c r="A32" s="2"/>
      <c r="E32" s="2">
        <v>12</v>
      </c>
      <c r="F32" s="8">
        <v>-0.47750724637681685</v>
      </c>
      <c r="G32" s="8">
        <v>-0.30851945880247911</v>
      </c>
      <c r="H32" s="8">
        <v>-2.1462000152013161E-2</v>
      </c>
      <c r="I32" s="8">
        <v>-2.3093448020155449E-2</v>
      </c>
      <c r="J32" s="2"/>
      <c r="K32" s="2"/>
      <c r="L32" s="2"/>
      <c r="M32" s="2"/>
    </row>
    <row r="33" spans="1:13" x14ac:dyDescent="0.45">
      <c r="A33" s="2"/>
      <c r="E33" s="2">
        <v>13</v>
      </c>
      <c r="F33" s="8">
        <v>-0.76494202898548735</v>
      </c>
      <c r="G33" s="8">
        <v>-0.23809775007681111</v>
      </c>
      <c r="H33" s="8">
        <v>7.1343535690921556E-2</v>
      </c>
      <c r="I33" s="8">
        <v>7.0307506536565256E-2</v>
      </c>
      <c r="J33" s="2"/>
      <c r="K33" s="2"/>
      <c r="L33" s="2"/>
      <c r="M33" s="2"/>
    </row>
    <row r="34" spans="1:13" x14ac:dyDescent="0.45">
      <c r="A34" s="2"/>
      <c r="E34" s="2">
        <v>14</v>
      </c>
      <c r="F34" s="8">
        <v>-1.0523768115941934</v>
      </c>
      <c r="G34" s="8">
        <v>-0.22731878990628474</v>
      </c>
      <c r="H34" s="8">
        <v>7.123306641572924E-2</v>
      </c>
      <c r="I34" s="8">
        <v>7.0911540371611181E-2</v>
      </c>
      <c r="J34" s="2"/>
      <c r="K34" s="2"/>
      <c r="L34" s="2"/>
      <c r="M34" s="2"/>
    </row>
    <row r="35" spans="1:13" x14ac:dyDescent="0.45">
      <c r="A35" s="2"/>
      <c r="E35" s="2">
        <v>15</v>
      </c>
      <c r="F35" s="8">
        <v>-1.3398115942028994</v>
      </c>
      <c r="G35" s="8">
        <v>-0.27618257829259107</v>
      </c>
      <c r="H35" s="8">
        <v>-1.5743724873139797E-2</v>
      </c>
      <c r="I35" s="8">
        <v>-1.5350747822907351E-2</v>
      </c>
      <c r="J35" s="2"/>
      <c r="K35" s="2"/>
      <c r="L35" s="2"/>
      <c r="M35" s="2"/>
    </row>
    <row r="36" spans="1:13" x14ac:dyDescent="0.45">
      <c r="A36" s="2"/>
      <c r="E36" s="2">
        <v>16</v>
      </c>
      <c r="F36" s="8">
        <v>-1.6272463768115912</v>
      </c>
      <c r="G36" s="8">
        <v>-0.38468911523367666</v>
      </c>
      <c r="H36" s="8">
        <v>-0.18353715528385095</v>
      </c>
      <c r="I36" s="8">
        <v>-0.18252494213031412</v>
      </c>
    </row>
    <row r="37" spans="1:13" x14ac:dyDescent="0.45">
      <c r="A37" s="2"/>
      <c r="E37" s="2">
        <v>17</v>
      </c>
      <c r="F37" s="8">
        <v>-1.4146811594202688</v>
      </c>
      <c r="G37" s="8">
        <v>-5.2838400730035318E-2</v>
      </c>
      <c r="H37" s="8">
        <v>7.3902458222825373E-2</v>
      </c>
      <c r="I37" s="8">
        <v>7.53671906161415E-2</v>
      </c>
    </row>
    <row r="38" spans="1:13" x14ac:dyDescent="0.45">
      <c r="A38" s="2"/>
      <c r="E38" s="2">
        <v>18</v>
      </c>
      <c r="F38" s="8">
        <v>-1.7021159420289607</v>
      </c>
      <c r="G38" s="8">
        <v>-0.28063043478316274</v>
      </c>
      <c r="H38" s="8">
        <v>-0.23737520129712664</v>
      </c>
      <c r="I38" s="8">
        <v>-0.23567230212073298</v>
      </c>
    </row>
    <row r="39" spans="1:13" x14ac:dyDescent="0.45">
      <c r="A39" s="2"/>
      <c r="E39" s="2">
        <v>19</v>
      </c>
      <c r="F39" s="8">
        <v>-1.4895507246377058</v>
      </c>
      <c r="G39" s="8">
        <v>-6.8065217391808375E-2</v>
      </c>
      <c r="H39" s="8">
        <v>-0.11132045089767928</v>
      </c>
      <c r="I39" s="8">
        <v>-0.10961755100745307</v>
      </c>
    </row>
    <row r="40" spans="1:13" x14ac:dyDescent="0.45">
      <c r="A40" s="2"/>
      <c r="E40" s="2">
        <v>20</v>
      </c>
      <c r="F40" s="8">
        <v>-0.97698550724636135</v>
      </c>
      <c r="G40" s="8">
        <v>0.38485725144267846</v>
      </c>
      <c r="H40" s="8">
        <v>0.25811639245906548</v>
      </c>
      <c r="I40" s="8">
        <v>0.25958112338770789</v>
      </c>
    </row>
    <row r="41" spans="1:13" x14ac:dyDescent="0.45">
      <c r="A41" s="2"/>
      <c r="E41" s="2">
        <v>21</v>
      </c>
      <c r="F41" s="8">
        <v>-1.0644202898550716</v>
      </c>
      <c r="G41" s="8">
        <v>0.17813697172340781</v>
      </c>
      <c r="H41" s="8">
        <v>-2.3014988206551124E-2</v>
      </c>
      <c r="I41" s="8">
        <v>-2.2002773241528217E-2</v>
      </c>
    </row>
    <row r="42" spans="1:13" x14ac:dyDescent="0.45">
      <c r="A42" s="2"/>
      <c r="E42" s="2">
        <v>22</v>
      </c>
      <c r="F42" s="8">
        <v>-0.55185507246376986</v>
      </c>
      <c r="G42" s="8">
        <v>0.51177394344585991</v>
      </c>
      <c r="H42" s="8">
        <v>0.2513350900777489</v>
      </c>
      <c r="I42" s="8">
        <v>0.25172806645808166</v>
      </c>
    </row>
    <row r="43" spans="1:13" x14ac:dyDescent="0.45">
      <c r="A43" s="2"/>
      <c r="E43" s="2">
        <v>23</v>
      </c>
      <c r="F43" s="8">
        <v>-0.63928985507248015</v>
      </c>
      <c r="G43" s="8">
        <v>0.1857681666156239</v>
      </c>
      <c r="H43" s="8">
        <v>-0.11278368972282493</v>
      </c>
      <c r="I43" s="8">
        <v>-0.11310521462169731</v>
      </c>
    </row>
    <row r="44" spans="1:13" x14ac:dyDescent="0.45">
      <c r="A44" s="2"/>
      <c r="E44" s="2">
        <v>24</v>
      </c>
      <c r="F44" s="8">
        <v>-0.12672463768118902</v>
      </c>
      <c r="G44" s="8">
        <v>0.40011964122845001</v>
      </c>
      <c r="H44" s="8">
        <v>9.0678355476992323E-2</v>
      </c>
      <c r="I44" s="8">
        <v>8.9642327965474777E-2</v>
      </c>
    </row>
    <row r="45" spans="1:13" x14ac:dyDescent="0.45">
      <c r="A45" s="2"/>
      <c r="E45" s="2">
        <v>25</v>
      </c>
      <c r="F45" s="8">
        <v>8.5840579710154685E-2</v>
      </c>
      <c r="G45" s="8">
        <v>0.25482836728303582</v>
      </c>
      <c r="H45" s="8">
        <v>-3.2229091358832562E-2</v>
      </c>
      <c r="I45" s="8">
        <v>-3.3860538869195267E-2</v>
      </c>
    </row>
    <row r="46" spans="1:13" x14ac:dyDescent="0.45">
      <c r="A46" s="2"/>
      <c r="E46" s="2">
        <v>26</v>
      </c>
      <c r="F46" s="8">
        <v>0.49840579710144794</v>
      </c>
      <c r="G46" s="8">
        <v>0.24989434478569095</v>
      </c>
      <c r="H46" s="8">
        <v>2.4543652818607598E-2</v>
      </c>
      <c r="I46" s="8">
        <v>2.257877167025768E-2</v>
      </c>
    </row>
    <row r="47" spans="1:13" x14ac:dyDescent="0.45">
      <c r="A47" s="2"/>
      <c r="E47" s="2">
        <v>27</v>
      </c>
      <c r="F47" s="8">
        <v>0.71097101449274547</v>
      </c>
      <c r="G47" s="8">
        <v>-1.4682426270283599E-2</v>
      </c>
      <c r="H47" s="8">
        <v>-0.13295372906112135</v>
      </c>
      <c r="I47" s="8">
        <v>-0.13482334409657071</v>
      </c>
    </row>
    <row r="48" spans="1:13" x14ac:dyDescent="0.45">
      <c r="A48" s="2"/>
      <c r="E48" s="2">
        <v>28</v>
      </c>
      <c r="F48" s="8">
        <v>1.1235362318840387</v>
      </c>
      <c r="G48" s="8">
        <v>-0.13890194588053006</v>
      </c>
      <c r="H48" s="8">
        <v>-9.8671553951348301E-2</v>
      </c>
      <c r="I48" s="8">
        <v>-9.9826666675731701E-2</v>
      </c>
    </row>
    <row r="49" spans="1:9" x14ac:dyDescent="0.45">
      <c r="A49" s="2"/>
      <c r="E49" s="2">
        <v>29</v>
      </c>
      <c r="F49" s="8">
        <v>1.636101449275376</v>
      </c>
      <c r="G49" s="8">
        <v>-0.22276421404940194</v>
      </c>
      <c r="H49" s="8">
        <v>3.3439861237930302E-2</v>
      </c>
      <c r="I49" s="8">
        <v>3.3832837773651647E-2</v>
      </c>
    </row>
    <row r="50" spans="1:9" x14ac:dyDescent="0.45">
      <c r="A50" s="2"/>
      <c r="E50" s="2">
        <v>30</v>
      </c>
      <c r="F50" s="8">
        <v>2.0486666666666302</v>
      </c>
      <c r="G50" s="8">
        <v>-0.46626923076981086</v>
      </c>
      <c r="H50" s="8">
        <v>6.9430199460480679E-2</v>
      </c>
      <c r="I50" s="8">
        <v>7.2443020286158344E-2</v>
      </c>
    </row>
    <row r="51" spans="1:9" x14ac:dyDescent="0.45">
      <c r="A51" s="2"/>
    </row>
    <row r="52" spans="1:9" x14ac:dyDescent="0.45">
      <c r="A52" s="2"/>
    </row>
    <row r="53" spans="1:9" x14ac:dyDescent="0.45">
      <c r="A53" s="2"/>
    </row>
    <row r="54" spans="1:9" x14ac:dyDescent="0.45">
      <c r="A54" s="2"/>
    </row>
    <row r="55" spans="1:9" x14ac:dyDescent="0.45">
      <c r="A55" s="2"/>
    </row>
    <row r="56" spans="1:9" x14ac:dyDescent="0.45">
      <c r="A56" s="2"/>
    </row>
    <row r="57" spans="1:9" x14ac:dyDescent="0.45">
      <c r="A57" s="2"/>
    </row>
    <row r="58" spans="1:9" x14ac:dyDescent="0.45">
      <c r="A58" s="2"/>
    </row>
    <row r="59" spans="1:9" x14ac:dyDescent="0.45">
      <c r="A59" s="2"/>
    </row>
    <row r="60" spans="1:9" x14ac:dyDescent="0.45">
      <c r="A60" s="2"/>
    </row>
    <row r="61" spans="1:9" x14ac:dyDescent="0.45">
      <c r="A61" s="2"/>
    </row>
    <row r="62" spans="1:9" x14ac:dyDescent="0.45">
      <c r="A62" s="2"/>
    </row>
    <row r="63" spans="1:9" x14ac:dyDescent="0.45">
      <c r="A63" s="2"/>
    </row>
    <row r="64" spans="1:9" x14ac:dyDescent="0.45">
      <c r="A64" s="2"/>
    </row>
    <row r="65" spans="1:1" x14ac:dyDescent="0.45">
      <c r="A65" s="2"/>
    </row>
    <row r="66" spans="1:1" x14ac:dyDescent="0.45">
      <c r="A66" s="2"/>
    </row>
    <row r="67" spans="1:1" x14ac:dyDescent="0.45">
      <c r="A67" s="2"/>
    </row>
    <row r="68" spans="1:1" x14ac:dyDescent="0.45">
      <c r="A68" s="2"/>
    </row>
    <row r="69" spans="1:1" x14ac:dyDescent="0.45">
      <c r="A69" s="2"/>
    </row>
    <row r="70" spans="1:1" x14ac:dyDescent="0.45">
      <c r="A70" s="2"/>
    </row>
    <row r="71" spans="1:1" x14ac:dyDescent="0.45">
      <c r="A71" s="2"/>
    </row>
    <row r="72" spans="1:1" x14ac:dyDescent="0.45">
      <c r="A72" s="2"/>
    </row>
    <row r="73" spans="1:1" x14ac:dyDescent="0.45">
      <c r="A73" s="2"/>
    </row>
    <row r="74" spans="1:1" x14ac:dyDescent="0.45">
      <c r="A74" s="2"/>
    </row>
  </sheetData>
  <conditionalFormatting sqref="R2:R25">
    <cfRule type="top10" dxfId="0" priority="1" bottom="1" rank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X</vt:lpstr>
      <vt:lpstr>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2019-11-08T07:26:26Z</dcterms:created>
  <dcterms:modified xsi:type="dcterms:W3CDTF">2026-10-31T15:21:27Z</dcterms:modified>
</cp:coreProperties>
</file>