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c\Home\ClearStats\docs\static\downloads\functions\"/>
    </mc:Choice>
  </mc:AlternateContent>
  <xr:revisionPtr revIDLastSave="0" documentId="13_ncr:1_{5E48E0DC-BFBC-4B85-9FF0-547186DF1E30}" xr6:coauthVersionLast="47" xr6:coauthVersionMax="47" xr10:uidLastSave="{00000000-0000-0000-0000-000000000000}"/>
  <bookViews>
    <workbookView xWindow="-98" yWindow="368" windowWidth="38596" windowHeight="21329" xr2:uid="{AA11CA11-B3EB-4AEA-8F27-63597130D8C0}"/>
  </bookViews>
  <sheets>
    <sheet name="Sheet1" sheetId="2" r:id="rId1"/>
  </sheets>
  <definedNames>
    <definedName name="CLS_SystemSeed" hidden="1">506973255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OLS" comment="OLS(Y, X): Y is single col, X can be multiple cols">_xlfn.LAMBDA(_xlpm.Y,_xlpm.X,
    _xlfn.LET(
        _xlpm.Xind, _xlfn.BYROW(_xlpm.X, _xlfn.LAMBDA(_xlpm.X, PRODUCT(--ISNUMBER(_xlpm.X)))),
        _xlpm.Yind, ISNUMBER(_xlpm.Y),
        _xlpm.NumFilter, _xlpm.Xind * _xlpm.Yind,
        _xlpm.Xn, _xlfn._xlws.FILTER(_xlpm.X, _xlpm.NumFilter),
        _xlpm.Yn, _xlfn._xlws.FILTER(_xlpm.Y, _xlpm.NumFilter),
        _xlpm.m, LINEST(_xlpm.Yn, _xlpm.Xn, 1, 1),
        _xlpm.p, COLUMNS(_xlpm.Xn),
        _xlpm.labels, {"coeffs";"std err";"95% MOE";"sres,R^2";"n,DOF";"SSreg,SSres";"F,p-val";"Correlation"},
        _xlpm.coeffs, _xlfn.CHOOSEROWS(_xlpm.m, 1),
        _xlpm.stderrs, _xlfn.CHOOSEROWS(_xlpm.m, 2),
        _xlpm.n, COUNT(_xlpm.Yn),
        _xlpm.DOF, INDEX(_xlpm.m, 4, 2),
        _xlpm.MOE, _xlpm.stderrs * _xlfn.T.INV.2T(5%, _xlpm.DOF),
        _xlpm.sres, INDEX(_xlpm.m, 3, 2),
        _xlpm.Rsqr, INDEX(_xlpm.m, 3, 1),
        _xlpm.SSrow, _xlfn.CHOOSEROWS(_xlpm.m, 5),
        _xlpm.Fobs, INDEX(_xlpm.m, 4, 1),
        _xlpm.pval, _xlfn.F.DIST.RT(_xlpm.Fobs, _xlpm.p, _xlpm.DOF),
        _xlpm.T, IF(COLUMNS(_xlpm.Xn) &gt; 1, INDEX(_xlpm.Xn, _xlfn.SEQUENCE(_xlpm.n), _xlfn.SEQUENCE(, _xlpm.p, _xlpm.p, -1)), _xlpm.Xn),
        _xlpm.Xm, _xlfn.HSTACK(_xlpm.T, L.Ones(_xlpm.n, 1)),
        _xlpm.Cov, MINVERSE(MMULT(TRANSPOSE(_xlpm.Xm), _xlpm.Xm)) * _xlpm.sres ^ 2,
        _xlpm.Dinv, L.MDiag(1 / _xlfn.CHOOSEROWS(_xlpm.m, 2)),
        _xlpm.Corr, MMULT(MMULT(_xlpm.Dinv, _xlpm.Cov), _xlpm.Dinv),
        _xlpm.output, IFERROR(
            _xlfn.VSTACK(
                _xlpm.coeffs,
                _xlpm.stderrs,
                _xlpm.MOE,
                _xlfn.HSTACK(_xlpm.sres, _xlpm.Rsqr),
                _xlfn.HSTACK(_xlpm.n, _xlpm.DOF),
                _xlpm.SSrow,
                _xlfn.HSTACK(_xlpm.Fobs, _xlpm.pval),
                _xlpm.Corr
            ),
            ""
        ),
        IFERROR(_xlfn.HSTACK(_xlpm.labels, _xlpm.output), "")
    )
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LS" comment="PolyLS(Y, X, [p], [S]): Y/X both univariate, [p=1] is order, [S] std devs of Y for weighted fit">_xlfn.LAMBDA(_xlpm.Y,_xlpm.X,_xlop.p,_xlop.S,
    _xlfn.LET(
        _xlpm.p, IF(_xlfn.ISOMITTED(_xlpm.p), 1, _xlpm.p),
        _xlpm.NumFilter, IF(_xlfn.ISOMITTED(_xlpm.S), ISNUMBER(_xlpm.X) * ISNUMBER(_xlpm.Y), ISNUMBER(_xlpm.X) * ISNUMBER(_xlpm.Y) * ISNUMBER(_xlpm.S)),
        _xlpm.Xn, _xlfn._xlws.FILTER(_xlpm.X, _xlpm.NumFilter),
        _xlpm.Yn, _xlfn._xlws.FILTER(_xlpm.Y, _xlpm.NumFilter),
        IF(
            _xlfn.ISOMITTED(_xlpm.S),
            L.OLS(_xlpm.Yn, _xlpm.Xn ^ _xlfn.SEQUENCE(, _xlpm.p)),
            L.WLS(_xlfn.TOCOL(_xlpm.Yn), _xlfn.TOCOL(_xlpm.Xn) ^ _xlfn.SEQUENCE(, _xlpm.p), _xlfn.TOCOL(_xlfn._xlws.FILTER(_xlpm.S, _xlpm.NumFilter)))
        )
    )
)</definedName>
    <definedName name="L.WLS" comment="WLS(Y, X, S): weighted OLS, Y is single col, X can be multiple cols, S is std devs of Y (weights are 1/S^2)">_xlfn.LAMBDA(_xlpm.Y,_xlpm.X,_xlpm.S,
    _xlfn.LET(
        _xlpm.Xind, _xlfn.BYROW(_xlpm.X, _xlfn.LAMBDA(_xlpm.X, PRODUCT(--ISNUMBER(_xlpm.X)))),
        _xlpm.NumFilter, _xlpm.Xind * ISNUMBER(_xlpm.Y) * ISNUMBER(_xlpm.S),
        _xlpm.Xn, _xlfn._xlws.FILTER(_xlpm.X, _xlpm.NumFilter),
        _xlpm.Yn, _xlfn._xlws.FILTER(_xlpm.Y, _xlpm.NumFilter),
        _xlpm.Sn, _xlfn._xlws.FILTER(_xlpm.S, _xlpm.NumFilter),
        _xlpm.wt, 1 / _xlpm.Sn ^ 2,
        _xlpm.rw, SQRT(_xlpm.wt),
        _xlpm.n, ROWS(_xlpm.Yn),
        _xlpm.p, COLUMNS(_xlpm.Xn),
        _xlpm.m, _xlfn.DROP(LINEST(_xlpm.Yn * _xlpm.rw, _xlfn.HSTACK(_xlpm.rw, _xlpm.Xn * _xlpm.rw), FALSE, TRUE), , -1),
        _xlpm.labels, {"coeffs";"std err";"95% MOE";"sres,R^2";"n,DOF";"SSreg,SSres";"F,p-val";"Correlation"},
        _xlpm.coeffs, _xlfn.CHOOSEROWS(_xlpm.m, 1),
        _xlpm.stderrs, _xlfn.CHOOSEROWS(_xlpm.m, 2),
        _xlpm.sres, INDEX(_xlpm.m, 3, 2),
        _xlpm.DOF, INDEX(_xlpm.m, 4, 2),
        _xlpm.SSres, INDEX(_xlpm.m, 5, 2),
        _xlpm.MOE, _xlpm.stderrs * _xlfn.T.INV.2T(5%, _xlpm.DOF),
        _xlpm.Xr, IF(_xlpm.p &gt; 1, INDEX(_xlpm.Xn, _xlfn.SEQUENCE(_xlpm.n), _xlfn.SEQUENCE(, _xlpm.p, _xlpm.p, -1)), _xlpm.Xn),
        _xlpm.Xm, _xlfn.HSTACK(_xlpm.Xr, L.Ones(_xlpm.n, 1)),
        _xlpm.yhat, MMULT(_xlpm.Xm, TRANSPOSE(_xlpm.coeffs)),
        _xlpm.ybar_w, SUM(_xlpm.wt * _xlpm.Yn) / SUM(_xlpm.wt),
        _xlpm.SSreg, SUM(_xlpm.wt * (_xlpm.yhat - _xlpm.ybar_w) ^ 2),
        _xlpm.Rsqr, _xlpm.SSreg / (_xlpm.SSreg + _xlpm.SSres),
        _xlpm.Fobs, _xlpm.SSreg / _xlpm.p / _xlpm.sres ^ 2,
        _xlpm.pval, _xlfn.F.DIST.RT(_xlpm.Fobs, _xlpm.p, _xlpm.DOF),
        _xlpm.Cov, MINVERSE(MMULT(TRANSPOSE(_xlpm.Xm * _xlpm.wt), _xlpm.Xm)) * _xlpm.sres ^ 2,
        _xlpm.Dinv, L.MDiag(1 / _xlpm.stderrs),
        _xlpm.Corr, MMULT(MMULT(_xlpm.Dinv, _xlpm.Cov), _xlpm.Dinv),
        _xlpm.output, IFERROR(
            _xlfn.VSTACK(
                _xlpm.coeffs,
                _xlpm.stderrs,
                _xlpm.MOE,
                _xlfn.HSTACK(_xlpm.sres, _xlpm.Rsqr),
                _xlfn.HSTACK(_xlpm.n, _xlpm.DOF),
                _xlfn.HSTACK(_xlpm.SSreg, _xlpm.SSres),
                _xlfn.HSTACK(_xlpm.Fobs, _xlpm.pval),
                _xlpm.Corr
            ),
            ""
        ),
        IF(
            OR(_xlpm.Sn &lt;= 0),
            "ERROR: std devs must be positive",
            IFERROR(_xlfn.HSTACK(_xlpm.labels, _xlpm.output), "")
        )
    )
)</definedName>
    <definedName name="X">Sheet1!$A$2:$A$25</definedName>
    <definedName name="Y">Sheet1!$B$2:$B$25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2" l="1" a="1"/>
  <c r="D25" i="2" a="1"/>
  <c r="I24" i="2"/>
  <c r="D24" i="2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<sst xmlns="http://schemas.openxmlformats.org/spreadsheetml/2006/main" count="2" uniqueCount="2">
  <si>
    <t>Time, min</t>
  </si>
  <si>
    <t>Temp,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</si>
</sst>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3" fillId="0" borderId="0" xfId="0" applyNumberFormat="1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Cooling data with cubic fit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3"/>
            <c:dispRSqr val="1"/>
            <c:dispEq val="1"/>
            <c:trendlineLbl>
              <c:layout>
                <c:manualLayout>
                  <c:x val="5.4589257858639183E-2"/>
                  <c:y val="-0.5244722801462724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Sheet1!$A$2:$A$25</c:f>
              <c:numCache>
                <c:formatCode>General</c:formatCode>
                <c:ptCount val="24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  <c:pt idx="12">
                  <c:v>19</c:v>
                </c:pt>
                <c:pt idx="13">
                  <c:v>20</c:v>
                </c:pt>
                <c:pt idx="14">
                  <c:v>21</c:v>
                </c:pt>
                <c:pt idx="15">
                  <c:v>22</c:v>
                </c:pt>
                <c:pt idx="16">
                  <c:v>23</c:v>
                </c:pt>
                <c:pt idx="17">
                  <c:v>24</c:v>
                </c:pt>
                <c:pt idx="18">
                  <c:v>25</c:v>
                </c:pt>
                <c:pt idx="19">
                  <c:v>26</c:v>
                </c:pt>
                <c:pt idx="20">
                  <c:v>27</c:v>
                </c:pt>
                <c:pt idx="21">
                  <c:v>28</c:v>
                </c:pt>
                <c:pt idx="22">
                  <c:v>29</c:v>
                </c:pt>
                <c:pt idx="23">
                  <c:v>30</c:v>
                </c:pt>
              </c:numCache>
            </c:numRef>
          </c:xVal>
          <c:yVal>
            <c:numRef>
              <c:f>Sheet1!$B$2:$B$25</c:f>
              <c:numCache>
                <c:formatCode>#,##0.0</c:formatCode>
                <c:ptCount val="24"/>
                <c:pt idx="0">
                  <c:v>43</c:v>
                </c:pt>
                <c:pt idx="1">
                  <c:v>41.5</c:v>
                </c:pt>
                <c:pt idx="2">
                  <c:v>40</c:v>
                </c:pt>
                <c:pt idx="3">
                  <c:v>38.5</c:v>
                </c:pt>
                <c:pt idx="4">
                  <c:v>37.200000000000003</c:v>
                </c:pt>
                <c:pt idx="5">
                  <c:v>36</c:v>
                </c:pt>
                <c:pt idx="6">
                  <c:v>35</c:v>
                </c:pt>
                <c:pt idx="7">
                  <c:v>34</c:v>
                </c:pt>
                <c:pt idx="8">
                  <c:v>33</c:v>
                </c:pt>
                <c:pt idx="9">
                  <c:v>32</c:v>
                </c:pt>
                <c:pt idx="10">
                  <c:v>31.5</c:v>
                </c:pt>
                <c:pt idx="11">
                  <c:v>30.5</c:v>
                </c:pt>
                <c:pt idx="12">
                  <c:v>30</c:v>
                </c:pt>
                <c:pt idx="13">
                  <c:v>29.8</c:v>
                </c:pt>
                <c:pt idx="14">
                  <c:v>29</c:v>
                </c:pt>
                <c:pt idx="15">
                  <c:v>28.8</c:v>
                </c:pt>
                <c:pt idx="16">
                  <c:v>28</c:v>
                </c:pt>
                <c:pt idx="17">
                  <c:v>27.8</c:v>
                </c:pt>
                <c:pt idx="18">
                  <c:v>27.3</c:v>
                </c:pt>
                <c:pt idx="19">
                  <c:v>27</c:v>
                </c:pt>
                <c:pt idx="20">
                  <c:v>26.5</c:v>
                </c:pt>
                <c:pt idx="21">
                  <c:v>26.2</c:v>
                </c:pt>
                <c:pt idx="22">
                  <c:v>26</c:v>
                </c:pt>
                <c:pt idx="23">
                  <c:v>25.7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5F7-40E0-A34C-01122FBBE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2741728"/>
        <c:axId val="522736448"/>
      </c:scatterChart>
      <c:valAx>
        <c:axId val="5227417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Time, min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736448"/>
        <c:crosses val="autoZero"/>
        <c:crossBetween val="midCat"/>
      </c:valAx>
      <c:valAx>
        <c:axId val="522736448"/>
        <c:scaling>
          <c:orientation val="minMax"/>
          <c:min val="2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Temperature, celsius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741728"/>
        <c:crosses val="autoZero"/>
        <c:crossBetween val="midCat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464342</xdr:colOff>
      <xdr:row>0</xdr:row>
      <xdr:rowOff>50004</xdr:rowOff>
    </xdr:from>
    <xdr:to>
      <xdr:col>11</xdr:col>
      <xdr:colOff>404812</xdr:colOff>
      <xdr:row>18</xdr:row>
      <xdr:rowOff>180974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EDE1C45-920D-4AA1-41CC-D5ECE60D59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531017</xdr:colOff>
      <xdr:row>19</xdr:row>
      <xdr:rowOff>69056</xdr:rowOff>
    </xdr:from>
    <xdr:to>
      <xdr:col>11</xdr:col>
      <xdr:colOff>314324</xdr:colOff>
      <xdr:row>22</xdr:row>
      <xdr:rowOff>28575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3241D6C-CBE9-7F3C-8CC9-DC2D064CEB94}"/>
            </a:ext>
          </a:extLst>
        </xdr:cNvPr>
        <xdr:cNvSpPr txBox="1"/>
      </xdr:nvSpPr>
      <xdr:spPr>
        <a:xfrm>
          <a:off x="2474117" y="3574256"/>
          <a:ext cx="4964907" cy="5024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Data is</a:t>
          </a:r>
          <a:r>
            <a:rPr lang="en-US" sz="1100" baseline="0"/>
            <a:t> from water cooling to room temperature. Newton's Law of Cooling predicts an exponential decay but it can be approximated by a cubic polynomial fit.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66A6300-A47D-4656-8744-48480DA2E0E3}">
  <we:reference id="81ae7f57-2760-4043-a9cb-e0d36209e808" version="1.3.0.0" store="EXCatalog" storeType="EXCatalog"/>
  <we:alternateReferences>
    <we:reference id="WA200003696" version="1.3.0.0" store="en-US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2B89A-08B8-4AF2-8658-E2087BCAC700}">
  <dimension ref="A1:M74"/>
  <sheetViews>
    <sheetView tabSelected="1" workbookViewId="0">
      <selection activeCell="B13" sqref="B13"/>
    </sheetView>
  </sheetViews>
  <sheetFormatPr defaultRowHeight="14.25" x14ac:dyDescent="0.45"/>
  <cols>
    <col min="3" max="3" width="2.53125" customWidth="1"/>
  </cols>
  <sheetData>
    <row r="1" spans="1:4" x14ac:dyDescent="0.45">
      <c r="A1" s="1" t="s">
        <v>0</v>
      </c>
      <c r="B1" s="1" t="s">
        <v>1</v>
      </c>
      <c r="C1" s="1"/>
    </row>
    <row r="2" spans="1:4" ht="18" x14ac:dyDescent="0.55000000000000004">
      <c r="A2" s="2">
        <v>7</v>
      </c>
      <c r="B2" s="4">
        <v>43</v>
      </c>
      <c r="C2" s="3"/>
      <c r="D2" s="6"/>
    </row>
    <row r="3" spans="1:4" x14ac:dyDescent="0.45">
      <c r="A3" s="2">
        <v>8</v>
      </c>
      <c r="B3" s="4">
        <v>41.5</v>
      </c>
      <c r="C3" s="3"/>
    </row>
    <row r="4" spans="1:4" x14ac:dyDescent="0.45">
      <c r="A4" s="2">
        <v>9</v>
      </c>
      <c r="B4" s="4">
        <v>40</v>
      </c>
      <c r="C4" s="3"/>
    </row>
    <row r="5" spans="1:4" x14ac:dyDescent="0.45">
      <c r="A5" s="2">
        <v>10</v>
      </c>
      <c r="B5" s="4">
        <v>38.5</v>
      </c>
      <c r="C5" s="3"/>
    </row>
    <row r="6" spans="1:4" x14ac:dyDescent="0.45">
      <c r="A6" s="2">
        <v>11</v>
      </c>
      <c r="B6" s="4">
        <v>37.200000000000003</v>
      </c>
      <c r="C6" s="3"/>
    </row>
    <row r="7" spans="1:4" x14ac:dyDescent="0.45">
      <c r="A7" s="2">
        <v>12</v>
      </c>
      <c r="B7" s="4">
        <v>36</v>
      </c>
      <c r="C7" s="3"/>
    </row>
    <row r="8" spans="1:4" x14ac:dyDescent="0.45">
      <c r="A8" s="2">
        <v>13</v>
      </c>
      <c r="B8" s="4">
        <v>35</v>
      </c>
      <c r="C8" s="3"/>
    </row>
    <row r="9" spans="1:4" x14ac:dyDescent="0.45">
      <c r="A9" s="2">
        <v>14</v>
      </c>
      <c r="B9" s="4">
        <v>34</v>
      </c>
      <c r="C9" s="3"/>
    </row>
    <row r="10" spans="1:4" x14ac:dyDescent="0.45">
      <c r="A10" s="2">
        <v>15</v>
      </c>
      <c r="B10" s="4">
        <v>33</v>
      </c>
      <c r="C10" s="3"/>
    </row>
    <row r="11" spans="1:4" x14ac:dyDescent="0.45">
      <c r="A11" s="2">
        <v>16</v>
      </c>
      <c r="B11" s="4">
        <v>32</v>
      </c>
      <c r="C11" s="3"/>
    </row>
    <row r="12" spans="1:4" x14ac:dyDescent="0.45">
      <c r="A12" s="2">
        <v>17</v>
      </c>
      <c r="B12" s="4">
        <v>31.5</v>
      </c>
      <c r="C12" s="3"/>
    </row>
    <row r="13" spans="1:4" x14ac:dyDescent="0.45">
      <c r="A13" s="2">
        <v>18</v>
      </c>
      <c r="B13" s="4">
        <v>30.5</v>
      </c>
      <c r="C13" s="3"/>
    </row>
    <row r="14" spans="1:4" ht="15.75" x14ac:dyDescent="0.5">
      <c r="A14" s="2">
        <v>19</v>
      </c>
      <c r="B14" s="5">
        <v>30</v>
      </c>
      <c r="C14" s="3"/>
    </row>
    <row r="15" spans="1:4" x14ac:dyDescent="0.45">
      <c r="A15" s="2">
        <v>20</v>
      </c>
      <c r="B15" s="4">
        <v>29.8</v>
      </c>
      <c r="C15" s="3"/>
    </row>
    <row r="16" spans="1:4" x14ac:dyDescent="0.45">
      <c r="A16" s="2">
        <v>21</v>
      </c>
      <c r="B16" s="4">
        <v>29</v>
      </c>
      <c r="C16" s="3"/>
    </row>
    <row r="17" spans="1:13" x14ac:dyDescent="0.45">
      <c r="A17" s="2">
        <v>22</v>
      </c>
      <c r="B17" s="4">
        <v>28.8</v>
      </c>
      <c r="C17" s="3"/>
    </row>
    <row r="18" spans="1:13" x14ac:dyDescent="0.45">
      <c r="A18" s="2">
        <v>23</v>
      </c>
      <c r="B18" s="4">
        <v>28</v>
      </c>
      <c r="C18" s="3"/>
    </row>
    <row r="19" spans="1:13" x14ac:dyDescent="0.45">
      <c r="A19" s="2">
        <v>24</v>
      </c>
      <c r="B19" s="4">
        <v>27.8</v>
      </c>
      <c r="C19" s="3"/>
    </row>
    <row r="20" spans="1:13" x14ac:dyDescent="0.45">
      <c r="A20" s="2">
        <v>25</v>
      </c>
      <c r="B20" s="4">
        <v>27.3</v>
      </c>
      <c r="C20" s="3"/>
    </row>
    <row r="21" spans="1:13" x14ac:dyDescent="0.45">
      <c r="A21" s="2">
        <v>26</v>
      </c>
      <c r="B21" s="4">
        <v>27</v>
      </c>
      <c r="C21" s="3"/>
    </row>
    <row r="22" spans="1:13" x14ac:dyDescent="0.45">
      <c r="A22" s="2">
        <v>27</v>
      </c>
      <c r="B22" s="4">
        <v>26.5</v>
      </c>
      <c r="C22" s="3"/>
    </row>
    <row r="23" spans="1:13" x14ac:dyDescent="0.45">
      <c r="A23" s="2">
        <v>28</v>
      </c>
      <c r="B23" s="4">
        <v>26.2</v>
      </c>
      <c r="C23" s="3"/>
    </row>
    <row r="24" spans="1:13" ht="18" x14ac:dyDescent="0.55000000000000004">
      <c r="A24" s="2">
        <v>29</v>
      </c>
      <c r="B24" s="4">
        <v>26</v>
      </c>
      <c r="C24" s="3"/>
      <c r="D24" s="6" t="str">
        <f ca="1">_xlfn.FORMULATEXT(D25)</f>
        <v>=LINEST(Y,X^{1,2,3},1,1)</v>
      </c>
      <c r="I24" s="6" t="str">
        <f ca="1">_xlfn.FORMULATEXT(I25)</f>
        <v>=L.PolyLS(Y,X,3)</v>
      </c>
    </row>
    <row r="25" spans="1:13" x14ac:dyDescent="0.45">
      <c r="A25" s="2">
        <v>30</v>
      </c>
      <c r="B25" s="4">
        <v>25.7</v>
      </c>
      <c r="C25" s="3"/>
      <c r="D25" s="2" cm="1">
        <f t="array" ref="D25:G29">LINEST(Y,X^{1,2,3},1,1)</f>
        <v>-1.0082805010341207E-3</v>
      </c>
      <c r="E25" s="2">
        <v>8.5780942085289719E-2</v>
      </c>
      <c r="F25" s="2">
        <v>-2.7644455329962541</v>
      </c>
      <c r="G25" s="2">
        <v>58.584661441617939</v>
      </c>
      <c r="I25" s="7" t="str" cm="1">
        <f t="array" ref="I25:M35">L.PolyLS(Y,X,3)</f>
        <v>coeffs</v>
      </c>
      <c r="J25" s="2">
        <v>-1.0082805010341207E-3</v>
      </c>
      <c r="K25" s="2">
        <v>8.5780942085289719E-2</v>
      </c>
      <c r="L25" s="2">
        <v>-2.7644455329962541</v>
      </c>
      <c r="M25" s="2">
        <v>58.584661441617939</v>
      </c>
    </row>
    <row r="26" spans="1:13" x14ac:dyDescent="0.45">
      <c r="A26" s="2"/>
      <c r="D26" s="2">
        <v>1.0060660843392335E-4</v>
      </c>
      <c r="E26" s="2">
        <v>5.6166066414802132E-3</v>
      </c>
      <c r="F26" s="2">
        <v>9.7344705306527946E-2</v>
      </c>
      <c r="G26" s="2">
        <v>0.51461841510418993</v>
      </c>
      <c r="I26" s="7" t="str">
        <v>std err</v>
      </c>
      <c r="J26" s="2">
        <v>1.0060660843392335E-4</v>
      </c>
      <c r="K26" s="2">
        <v>5.6166066414802132E-3</v>
      </c>
      <c r="L26" s="2">
        <v>9.7344705306527946E-2</v>
      </c>
      <c r="M26" s="2">
        <v>0.51461841510418993</v>
      </c>
    </row>
    <row r="27" spans="1:13" x14ac:dyDescent="0.45">
      <c r="A27" s="2"/>
      <c r="D27" s="2">
        <v>0.99948215388684913</v>
      </c>
      <c r="E27" s="2">
        <v>0.12719691554714557</v>
      </c>
      <c r="F27" s="2" t="e">
        <v>#N/A</v>
      </c>
      <c r="G27" s="2" t="e">
        <v>#N/A</v>
      </c>
      <c r="I27" s="7" t="str">
        <v>95% MOE</v>
      </c>
      <c r="J27" s="2">
        <v>2.0986170774655379E-4</v>
      </c>
      <c r="K27" s="2">
        <v>1.1716036151798417E-2</v>
      </c>
      <c r="L27" s="2">
        <v>0.20305749705428475</v>
      </c>
      <c r="M27" s="2">
        <v>1.0734752031972319</v>
      </c>
    </row>
    <row r="28" spans="1:13" x14ac:dyDescent="0.45">
      <c r="A28" s="2"/>
      <c r="D28" s="2">
        <v>12867.17074828395</v>
      </c>
      <c r="E28" s="2">
        <v>20</v>
      </c>
      <c r="F28" s="2" t="e">
        <v>#N/A</v>
      </c>
      <c r="G28" s="2" t="e">
        <v>#N/A</v>
      </c>
      <c r="I28" s="7" t="str">
        <v>sres,R^2</v>
      </c>
      <c r="J28" s="2">
        <v>0.12719691554714557</v>
      </c>
      <c r="K28" s="2">
        <v>0.99948215388684913</v>
      </c>
      <c r="L28" s="2" t="str">
        <v/>
      </c>
      <c r="M28" s="2" t="str">
        <v/>
      </c>
    </row>
    <row r="29" spans="1:13" x14ac:dyDescent="0.45">
      <c r="A29" s="2"/>
      <c r="D29" s="2">
        <v>624.53600222683917</v>
      </c>
      <c r="E29" s="2">
        <v>0.32358110649415367</v>
      </c>
      <c r="F29" s="2" t="e">
        <v>#N/A</v>
      </c>
      <c r="G29" s="2" t="e">
        <v>#N/A</v>
      </c>
      <c r="I29" s="7" t="str">
        <v>n,DOF</v>
      </c>
      <c r="J29" s="2">
        <v>24</v>
      </c>
      <c r="K29" s="2">
        <v>20</v>
      </c>
      <c r="L29" s="2" t="str">
        <v/>
      </c>
      <c r="M29" s="2" t="str">
        <v/>
      </c>
    </row>
    <row r="30" spans="1:13" x14ac:dyDescent="0.45">
      <c r="A30" s="2"/>
      <c r="I30" s="7" t="str">
        <v>SSreg,SSres</v>
      </c>
      <c r="J30" s="2">
        <v>624.53600222683917</v>
      </c>
      <c r="K30" s="2">
        <v>0.32358110649415367</v>
      </c>
      <c r="L30" s="2" t="str">
        <v/>
      </c>
      <c r="M30" s="2" t="str">
        <v/>
      </c>
    </row>
    <row r="31" spans="1:13" x14ac:dyDescent="0.45">
      <c r="A31" s="2"/>
      <c r="I31" s="7" t="str">
        <v>F,p-val</v>
      </c>
      <c r="J31" s="2">
        <v>12867.17074828395</v>
      </c>
      <c r="K31" s="2">
        <v>5.1300652718988843E-33</v>
      </c>
      <c r="L31" s="2" t="str">
        <v/>
      </c>
      <c r="M31" s="2" t="str">
        <v/>
      </c>
    </row>
    <row r="32" spans="1:13" x14ac:dyDescent="0.45">
      <c r="A32" s="2"/>
      <c r="I32" s="7" t="str">
        <v>Correlation</v>
      </c>
      <c r="J32" s="2">
        <v>1.0000000000006917</v>
      </c>
      <c r="K32" s="2">
        <v>-0.99413527143769242</v>
      </c>
      <c r="L32" s="2">
        <v>0.97222171720430839</v>
      </c>
      <c r="M32" s="2">
        <v>-0.92659945310755665</v>
      </c>
    </row>
    <row r="33" spans="1:13" x14ac:dyDescent="0.45">
      <c r="A33" s="2"/>
      <c r="I33" s="7" t="str">
        <v/>
      </c>
      <c r="J33" s="2">
        <v>-0.99413527143769076</v>
      </c>
      <c r="K33" s="2">
        <v>1.0000000000007072</v>
      </c>
      <c r="L33" s="2">
        <v>-0.99148687594800988</v>
      </c>
      <c r="M33" s="2">
        <v>0.95873428805451966</v>
      </c>
    </row>
    <row r="34" spans="1:13" x14ac:dyDescent="0.45">
      <c r="A34" s="2"/>
      <c r="I34" s="7" t="str">
        <v/>
      </c>
      <c r="J34" s="2">
        <v>0.97222171720430317</v>
      </c>
      <c r="K34" s="2">
        <v>-0.99148687594800677</v>
      </c>
      <c r="L34" s="2">
        <v>1.0000000000007063</v>
      </c>
      <c r="M34" s="2">
        <v>-0.9862592733533333</v>
      </c>
    </row>
    <row r="35" spans="1:13" x14ac:dyDescent="0.45">
      <c r="A35" s="2"/>
      <c r="I35" s="7" t="str">
        <v/>
      </c>
      <c r="J35" s="2">
        <v>-0.92659945310754688</v>
      </c>
      <c r="K35" s="2">
        <v>0.95873428805451177</v>
      </c>
      <c r="L35" s="2">
        <v>-0.98625927335332864</v>
      </c>
      <c r="M35" s="2">
        <v>1.0000000000006752</v>
      </c>
    </row>
    <row r="36" spans="1:13" x14ac:dyDescent="0.45">
      <c r="A36" s="2"/>
    </row>
    <row r="37" spans="1:13" x14ac:dyDescent="0.45">
      <c r="A37" s="2"/>
    </row>
    <row r="38" spans="1:13" x14ac:dyDescent="0.45">
      <c r="A38" s="2"/>
    </row>
    <row r="39" spans="1:13" x14ac:dyDescent="0.45">
      <c r="A39" s="2"/>
    </row>
    <row r="40" spans="1:13" x14ac:dyDescent="0.45">
      <c r="A40" s="2"/>
    </row>
    <row r="41" spans="1:13" x14ac:dyDescent="0.45">
      <c r="A41" s="2"/>
    </row>
    <row r="42" spans="1:13" x14ac:dyDescent="0.45">
      <c r="A42" s="2"/>
    </row>
    <row r="43" spans="1:13" x14ac:dyDescent="0.45">
      <c r="A43" s="2"/>
    </row>
    <row r="44" spans="1:13" x14ac:dyDescent="0.45">
      <c r="A44" s="2"/>
    </row>
    <row r="45" spans="1:13" x14ac:dyDescent="0.45">
      <c r="A45" s="2"/>
    </row>
    <row r="46" spans="1:13" x14ac:dyDescent="0.45">
      <c r="A46" s="2"/>
    </row>
    <row r="47" spans="1:13" x14ac:dyDescent="0.45">
      <c r="A47" s="2"/>
    </row>
    <row r="48" spans="1:13" x14ac:dyDescent="0.45">
      <c r="A48" s="2"/>
    </row>
    <row r="49" spans="1:1" x14ac:dyDescent="0.45">
      <c r="A49" s="2"/>
    </row>
    <row r="50" spans="1:1" x14ac:dyDescent="0.45">
      <c r="A50" s="2"/>
    </row>
    <row r="51" spans="1:1" x14ac:dyDescent="0.45">
      <c r="A51" s="2"/>
    </row>
    <row r="52" spans="1:1" x14ac:dyDescent="0.45">
      <c r="A52" s="2"/>
    </row>
    <row r="53" spans="1:1" x14ac:dyDescent="0.45">
      <c r="A53" s="2"/>
    </row>
    <row r="54" spans="1:1" x14ac:dyDescent="0.45">
      <c r="A54" s="2"/>
    </row>
    <row r="55" spans="1:1" x14ac:dyDescent="0.45">
      <c r="A55" s="2"/>
    </row>
    <row r="56" spans="1:1" x14ac:dyDescent="0.45">
      <c r="A56" s="2"/>
    </row>
    <row r="57" spans="1:1" x14ac:dyDescent="0.45">
      <c r="A57" s="2"/>
    </row>
    <row r="58" spans="1:1" x14ac:dyDescent="0.45">
      <c r="A58" s="2"/>
    </row>
    <row r="59" spans="1:1" x14ac:dyDescent="0.45">
      <c r="A59" s="2"/>
    </row>
    <row r="60" spans="1:1" x14ac:dyDescent="0.45">
      <c r="A60" s="2"/>
    </row>
    <row r="61" spans="1:1" x14ac:dyDescent="0.45">
      <c r="A61" s="2"/>
    </row>
    <row r="62" spans="1:1" x14ac:dyDescent="0.45">
      <c r="A62" s="2"/>
    </row>
    <row r="63" spans="1:1" x14ac:dyDescent="0.45">
      <c r="A63" s="2"/>
    </row>
    <row r="64" spans="1:1" x14ac:dyDescent="0.45">
      <c r="A64" s="2"/>
    </row>
    <row r="65" spans="1:1" x14ac:dyDescent="0.45">
      <c r="A65" s="2"/>
    </row>
    <row r="66" spans="1:1" x14ac:dyDescent="0.45">
      <c r="A66" s="2"/>
    </row>
    <row r="67" spans="1:1" x14ac:dyDescent="0.45">
      <c r="A67" s="2"/>
    </row>
    <row r="68" spans="1:1" x14ac:dyDescent="0.45">
      <c r="A68" s="2"/>
    </row>
    <row r="69" spans="1:1" x14ac:dyDescent="0.45">
      <c r="A69" s="2"/>
    </row>
    <row r="70" spans="1:1" x14ac:dyDescent="0.45">
      <c r="A70" s="2"/>
    </row>
    <row r="71" spans="1:1" x14ac:dyDescent="0.45">
      <c r="A71" s="2"/>
    </row>
    <row r="72" spans="1:1" x14ac:dyDescent="0.45">
      <c r="A72" s="2"/>
    </row>
    <row r="73" spans="1:1" x14ac:dyDescent="0.45">
      <c r="A73" s="2"/>
    </row>
    <row r="74" spans="1:1" x14ac:dyDescent="0.45">
      <c r="A74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X</vt:lpstr>
      <vt:lpstr>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CLS</dc:creator>
  <cp:lastModifiedBy>Chris Stevenson</cp:lastModifiedBy>
  <dcterms:created xsi:type="dcterms:W3CDTF">2019-11-08T07:26:26Z</dcterms:created>
  <dcterms:modified xsi:type="dcterms:W3CDTF">2026-10-31T15:20:38Z</dcterms:modified>
</cp:coreProperties>
</file>