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D4699973-D61E-4105-8D41-718BFD59DC89}" xr6:coauthVersionLast="47" xr6:coauthVersionMax="47" xr10:uidLastSave="{00000000-0000-0000-0000-000000000000}"/>
  <bookViews>
    <workbookView xWindow="-98" yWindow="368" windowWidth="38596" windowHeight="21329" xr2:uid="{8708C485-A19C-4898-88DC-DEEA946D9D81}"/>
  </bookViews>
  <sheets>
    <sheet name="Sheet1" sheetId="1" r:id="rId1"/>
  </sheets>
  <definedNames>
    <definedName name="CLS_SystemSeed" hidden="1">234484973</definedName>
    <definedName name="error_prop">_xlfn.LAMBDA(_xlpm.vars,_xlfn.LET(_xlpm.a, INDEX(_xlpm.vars, 1), _xlpm.b, INDEX(_xlpm.vars, 2), _xlpm.a * EXP(-_xlpm.b)))</definedName>
    <definedName name="L.Fkmin" comment="Fkmin(skew): skew is the desired skew for Fleishman RNG (in rerror)">_xlfn.LAMBDA(_xlpm.skew,
    -1.13168 + 1.58837*_xlpm.skew^2
)</definedName>
    <definedName name="L.FSolve" hidden="1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 hidden="1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 hidden="1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 hidden="1">_xlfn.LAMBDA(_xlpm.b,_xlpm.c,_xlpm.d,
    IF(
        ABS(_xlpm.d) &lt; 0.000000001,
        AND(ABS(_xlpm.c) &lt; 0.000000001, _xlpm.b &gt; 0),
        AND(_xlpm.d &gt; 0, (2*_xlpm.c)^2 - 12*_xlpm.b*_xlpm.d &lt; 0)
    )
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G2" i="1" l="1" a="1"/>
  <c r="G1" i="1" a="1"/>
  <c r="H2" i="1"/>
  <c r="H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<sst xmlns="http://schemas.openxmlformats.org/spreadsheetml/2006/main" count="9" uniqueCount="9">
  <si>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a</t>
  </si>
  <si>
    <t>b</t>
  </si>
  <si>
    <t>values</t>
  </si>
  <si>
    <t>std dev</t>
  </si>
  <si>
    <t>variables</t>
  </si>
  <si>
    <t>DOF</t>
  </si>
  <si>
    <t>95% CI LL</t>
  </si>
  <si>
    <t>95% CI UL</t>
  </si>
  <si>
    <t>pt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</si>
</sst>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357188</xdr:colOff>
      <xdr:row>3</xdr:row>
      <xdr:rowOff>57150</xdr:rowOff>
    </xdr:from>
    <xdr:to>
      <xdr:col>2</xdr:col>
      <xdr:colOff>604838</xdr:colOff>
      <xdr:row>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C624AE-4F71-4C06-8134-58C109BF4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8" y="695325"/>
          <a:ext cx="1543050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1DC31AC-B3CB-46ED-AB7A-03010A460E56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E11ADE09-7A0F-419D-A752-B3B362BC109B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165C-052D-47BB-958B-690F77150324}">
  <dimension ref="A1:H3"/>
  <sheetViews>
    <sheetView tabSelected="1" workbookViewId="0">
      <selection activeCell="K11" sqref="K11"/>
    </sheetView>
  </sheetViews>
  <sheetFormatPr defaultRowHeight="14.25" x14ac:dyDescent="0.45"/>
  <sheetData>
    <row r="1" spans="1:8" ht="18" x14ac:dyDescent="0.55000000000000004">
      <c r="A1" s="3" t="s">
        <v>4</v>
      </c>
      <c r="B1" s="3" t="s">
        <v>2</v>
      </c>
      <c r="C1" s="3" t="s">
        <v>3</v>
      </c>
      <c r="D1" s="3" t="s">
        <v>5</v>
      </c>
      <c r="F1" s="6" t="s">
        <v>8</v>
      </c>
      <c r="G1" s="5" cm="1">
        <f t="array" ref="G1">error_prop(B2:B3)</f>
        <v>36.787944117144235</v>
      </c>
      <c r="H1" s="2" t="str">
        <f ca="1">_xlfn.FORMULATEXT(G1)</f>
        <v>=error_prop(B2:B3)</v>
      </c>
    </row>
    <row r="2" spans="1:8" ht="18" x14ac:dyDescent="0.55000000000000004">
      <c r="A2" s="4" t="s">
        <v>0</v>
      </c>
      <c r="B2" s="1">
        <v>100</v>
      </c>
      <c r="C2" s="1">
        <v>5</v>
      </c>
      <c r="D2" s="1">
        <v>8</v>
      </c>
      <c r="F2" s="6" t="s">
        <v>6</v>
      </c>
      <c r="G2" s="5" cm="1">
        <f t="array" aca="1" ref="G2:G3" ca="1">L.MCM_CI_V(B2:B3,C2:C3,error_prop,10000,D2:D3)</f>
        <v>23.016557049589153</v>
      </c>
      <c r="H2" s="2" t="str">
        <f ca="1">_xlfn.FORMULATEXT(G2)</f>
        <v>=L.MCM_CI_V(B2:B3,C2:C3,error_prop,10000,D2:D3)</v>
      </c>
    </row>
    <row r="3" spans="1:8" x14ac:dyDescent="0.45">
      <c r="A3" s="4" t="s">
        <v>1</v>
      </c>
      <c r="B3" s="1">
        <v>1</v>
      </c>
      <c r="C3" s="1">
        <v>0.2</v>
      </c>
      <c r="D3" s="1">
        <v>10</v>
      </c>
      <c r="F3" s="6" t="s">
        <v>7</v>
      </c>
      <c r="G3" s="5">
        <f ca="1"/>
        <v>58.309185794068661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iAH0AXQAsACIAcAByAG8AagBlAGMAdABOAGEAbQBlAHMAIgA6AFsAXQAsACIAbABvAGMAYQBsAGUAIgA6AHsAIgBsAGkAcwB0AFMAZQBwAGEAcgBhAHQAbwByACIAOgAiACwAIgAsACIAcgBvAHcAUwBlAHAAYQByAGEAdABvAHIAIgA6ACIAOwAiACwAIgBjAG8AbAB1AG0AbgBTAGUAcABhAHIAYQB0AG8AcgAiADoAIgAsACIALAAiAHQAaABvAHUAcwBhAG4AZABzAFMAZQBwAGEAcgBhAHQAbwByACIAOgAiACwAIgAsACIAdABoAG8AdQBzAGEAbgBkAHMAUABvAHMAaQB0AGkAbwBuAHMAIgA6AFsAMwBdACwAIgBkAGUAYwBpAG0AYQBsAFMAZQBwAGEAcgBhAHQAbwByACIAOgAiAC4AIgAsACIAZABhAHQAZQBPAHIAZABlAHIAIgA6ACIATQBEAFkAIgAsACIAYwB1AHIAcgBlAG4AYwB5AFMAeQBtAGIAbwBsACIAOgAiACQAIgAsACIAaQBzAEMAdQByAHIAZQBuAGMAeQBTAHkAbQBiAG8AbABMAGUAYQBkACIAOgB0AHIAdQBlACwAIgBpAHMAQwB1AHIAcgBlAG4AYwB5AFMAZQBwAEIAeQBTAHAAYQBjAGUAIgA6AGYAYQBsAHMAZQAsACIAcgBvAHcATABlAHQAdABlAHIAIgA6ACIAUgAiACwAIgBjAG8AbAB1AG0AbgBMAGUAdAB0AGUAcgAiADoAIgBDACIALAAiAHIAYwBMAGUAZgB0AEIAcgBhAGMAawBlAHQAIgA6ACIAWwAiACwAIgByAGMAUgBpAGcAaAB0AEIAcgBhAGMAawBlAHQAIgA6ACIAXQAiACwAIgBzAHQAYQB0AGUAbQBlAG4AdABTAGUAcABhAHIAYQB0AG8AcgAiADoAIgA7ACIALAAiAGwAbwBjAGEAbABlAE4AYQBtAGUAIgA6ACIAZQBuAC0AdQBzACIAfQB9AA==</AFEJSONBlob>
</file>

<file path=customXml/itemProps1.xml><?xml version="1.0" encoding="utf-8"?>
<ds:datastoreItem xmlns:ds="http://schemas.openxmlformats.org/officeDocument/2006/customXml" ds:itemID="{E11ADE09-7A0F-419D-A752-B3B362BC109B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2026-09-10T18:15:13Z</dcterms:created>
  <dcterms:modified xsi:type="dcterms:W3CDTF">2026-10-31T15:17:17Z</dcterms:modified>
</cp:coreProperties>
</file>